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ANKAYA\Desktop\isg\"/>
    </mc:Choice>
  </mc:AlternateContent>
  <bookViews>
    <workbookView xWindow="0" yWindow="0" windowWidth="28800" windowHeight="12345" tabRatio="801" firstSheet="55" activeTab="70"/>
  </bookViews>
  <sheets>
    <sheet name="ÇALIŞANLAR" sheetId="126" state="hidden" r:id="rId1"/>
    <sheet name="TÜM ÜNİVERSİTE  BİRİMLERİ" sheetId="56" state="hidden" r:id="rId2"/>
    <sheet name="TÜM ÜNİVERSİTE BİRİMLERİ (2)" sheetId="57" state="hidden" r:id="rId3"/>
    <sheet name="TÜM ÜNİVERSİTE BİRİMLERİ (3)" sheetId="58" state="hidden" r:id="rId4"/>
    <sheet name="TÜM ÜNİVERSİTE BİRİMLERİ (4)" sheetId="60" state="hidden" r:id="rId5"/>
    <sheet name="TÜM ÜNİVERSİTE BİRİMLERİ (5)" sheetId="61" state="hidden" r:id="rId6"/>
    <sheet name="TÜM ÜNİVERSİTE BİRİMLERİ (6)" sheetId="62" state="hidden" r:id="rId7"/>
    <sheet name="TÜM ÜNİVERSİTE BİRİMLERİ (7)" sheetId="63" state="hidden" r:id="rId8"/>
    <sheet name="ÜNİVERSİTE BİRİMLERİ (8)" sheetId="65" state="hidden" r:id="rId9"/>
    <sheet name="TÜM ÜNİVERSİTE BİRİMLERİ (9)" sheetId="66" state="hidden" r:id="rId10"/>
    <sheet name="PSİKOSOSYAL" sheetId="128" state="hidden" r:id="rId11"/>
    <sheet name="KKD" sheetId="70" state="hidden" r:id="rId12"/>
    <sheet name="KKD (2)" sheetId="71" state="hidden" r:id="rId13"/>
    <sheet name="KKD (3)" sheetId="72" state="hidden" r:id="rId14"/>
    <sheet name="KİMYASAL MADDELER" sheetId="74" r:id="rId15"/>
    <sheet name="ATIKLARIN BERTARAFI, ATIK DEPO" sheetId="75" state="hidden" r:id="rId16"/>
    <sheet name="ATIKLARIN BERTARAFI, ATIK D (2" sheetId="76" state="hidden" r:id="rId17"/>
    <sheet name=" ATIKLARIN BERTARAFI, ATIK DEPO" sheetId="80" state="hidden" r:id="rId18"/>
    <sheet name="DEPOLAMA" sheetId="43" state="hidden" r:id="rId19"/>
    <sheet name="DEPOLAMA (2)" sheetId="44" state="hidden" r:id="rId20"/>
    <sheet name="DEPOLAMA (3)" sheetId="45" state="hidden" r:id="rId21"/>
    <sheet name="ELLE TAŞIMA" sheetId="46" state="hidden" r:id="rId22"/>
    <sheet name="OFİS ÇALIŞMALARI-EKRANLI ARAÇLA" sheetId="86" state="hidden" r:id="rId23"/>
    <sheet name="OFİS ÇALIŞMALARI-EKRANLI AR (2" sheetId="87" state="hidden" r:id="rId24"/>
    <sheet name="ACİL DURUMLAR-YANGIN" sheetId="67" state="hidden" r:id="rId25"/>
    <sheet name="ACİL DURUMLAR-YANGIN (2)" sheetId="68" state="hidden" r:id="rId26"/>
    <sheet name="ACİL DURUMLAR-YANGIN (3)" sheetId="69" state="hidden" r:id="rId27"/>
    <sheet name="ELEKTRİK" sheetId="81" state="hidden" r:id="rId28"/>
    <sheet name="ELEKTRİK (2)" sheetId="82" state="hidden" r:id="rId29"/>
    <sheet name="PARATONER, JENERATÖR,ARAÇLAR" sheetId="83" state="hidden" r:id="rId30"/>
    <sheet name="ASANSÖR" sheetId="85" state="hidden" r:id="rId31"/>
    <sheet name="PERİYODİK KONTROLLER" sheetId="127" state="hidden" r:id="rId32"/>
    <sheet name="İŞ EKİPMANLARI-1" sheetId="1" state="hidden" r:id="rId33"/>
    <sheet name="İŞ EKİPMANLARI-2" sheetId="2" state="hidden" r:id="rId34"/>
    <sheet name="İŞ EKİPMANLARI-3" sheetId="3" state="hidden" r:id="rId35"/>
    <sheet name="İŞ EKİPMANLARI-4" sheetId="4" state="hidden" r:id="rId36"/>
    <sheet name="İŞ EKİPMANLARI-5" sheetId="5" state="hidden" r:id="rId37"/>
    <sheet name="ALT İŞVERENLERDEN HİZMET ALIMI" sheetId="34" state="hidden" r:id="rId38"/>
    <sheet name="MEKANİK ATÖLYE" sheetId="148" state="hidden" r:id="rId39"/>
    <sheet name="MEKANİK ATÖLYE2" sheetId="149" state="hidden" r:id="rId40"/>
    <sheet name="bahçe" sheetId="150" state="hidden" r:id="rId41"/>
    <sheet name="cnc dik işleme 1" sheetId="152" r:id="rId42"/>
    <sheet name="cnc dik işleme 2" sheetId="173" r:id="rId43"/>
    <sheet name="Daire testere 1" sheetId="154" r:id="rId44"/>
    <sheet name="freze" sheetId="156" r:id="rId45"/>
    <sheet name="Giyotin makas 1" sheetId="157" r:id="rId46"/>
    <sheet name="Giyotin makas 2" sheetId="158" r:id="rId47"/>
    <sheet name="Hidrolik pres 1" sheetId="159" r:id="rId48"/>
    <sheet name="Hidrolik pres 2" sheetId="160" r:id="rId49"/>
    <sheet name="sütunlu matkap 1" sheetId="161" r:id="rId50"/>
    <sheet name="sütunlu matkap 1 (2)" sheetId="168" r:id="rId51"/>
    <sheet name="sütunlu matkap 2" sheetId="169" r:id="rId52"/>
    <sheet name="sütunlu matkap 2 (2)" sheetId="170" r:id="rId53"/>
    <sheet name="Şerit testere 1" sheetId="163" r:id="rId54"/>
    <sheet name="Şerit testere 2" sheetId="171" r:id="rId55"/>
    <sheet name="Üniversal Torna" sheetId="165" r:id="rId56"/>
    <sheet name="Zımpara Taş motoru 1" sheetId="166" r:id="rId57"/>
    <sheet name="Zımpara Taş motoru 2" sheetId="167" r:id="rId58"/>
    <sheet name="Sağlık merkezi" sheetId="175" state="hidden" r:id="rId59"/>
    <sheet name="sağlık merkezi 2" sheetId="176" state="hidden" r:id="rId60"/>
    <sheet name="sağlık merkezi 3" sheetId="177" state="hidden" r:id="rId61"/>
    <sheet name="sağlık merkezi 4" sheetId="178" state="hidden" r:id="rId62"/>
    <sheet name="sağlık merkezi 5" sheetId="179" state="hidden" r:id="rId63"/>
    <sheet name="sağlık merkezi 6" sheetId="180" state="hidden" r:id="rId64"/>
    <sheet name="kaynak laboratuvarı" sheetId="181" r:id="rId65"/>
    <sheet name="kaynak laboratuvarı 2" sheetId="182" r:id="rId66"/>
    <sheet name="kaynak laboratuvarı 3" sheetId="183" r:id="rId67"/>
    <sheet name="laboratuvar" sheetId="184" r:id="rId68"/>
    <sheet name="laboratuvar 2" sheetId="185" r:id="rId69"/>
    <sheet name="kazan dairesi" sheetId="186" r:id="rId70"/>
    <sheet name="kazan dairesi 2" sheetId="187" r:id="rId71"/>
    <sheet name="yemekhane" sheetId="188" state="hidden" r:id="rId72"/>
    <sheet name="yemekhane 2" sheetId="189" state="hidden" r:id="rId73"/>
  </sheets>
  <definedNames>
    <definedName name="_xlnm.Print_Area" localSheetId="17">' ATIKLARIN BERTARAFI, ATIK DEPO'!$A$1:$T$16</definedName>
    <definedName name="_xlnm.Print_Area" localSheetId="24">'ACİL DURUMLAR-YANGIN'!$A$1:$T$17</definedName>
    <definedName name="_xlnm.Print_Area" localSheetId="25">'ACİL DURUMLAR-YANGIN (2)'!$A$1:$T$19</definedName>
    <definedName name="_xlnm.Print_Area" localSheetId="26">'ACİL DURUMLAR-YANGIN (3)'!$A$1:$T$16</definedName>
    <definedName name="_xlnm.Print_Area" localSheetId="37">'ALT İŞVERENLERDEN HİZMET ALIMI'!$A$1:$T$17</definedName>
    <definedName name="_xlnm.Print_Area" localSheetId="30">ASANSÖR!$A$1:$T$16</definedName>
    <definedName name="_xlnm.Print_Area" localSheetId="16">'ATIKLARIN BERTARAFI, ATIK D (2'!$A$1:$T$16</definedName>
    <definedName name="_xlnm.Print_Area" localSheetId="15">'ATIKLARIN BERTARAFI, ATIK DEPO'!$A$1:$T$15</definedName>
    <definedName name="_xlnm.Print_Area" localSheetId="41">'cnc dik işleme 1'!$A$1:$T$22</definedName>
    <definedName name="_xlnm.Print_Area" localSheetId="42">'cnc dik işleme 2'!$A$1:$T$22</definedName>
    <definedName name="_xlnm.Print_Area" localSheetId="0">ÇALIŞANLAR!$A$1:$T$18</definedName>
    <definedName name="_xlnm.Print_Area" localSheetId="18">DEPOLAMA!$A$1:$T$17</definedName>
    <definedName name="_xlnm.Print_Area" localSheetId="19">'DEPOLAMA (2)'!$A$1:$T$17</definedName>
    <definedName name="_xlnm.Print_Area" localSheetId="20">'DEPOLAMA (3)'!$A$1:$T$17</definedName>
    <definedName name="_xlnm.Print_Area" localSheetId="27">ELEKTRİK!$A$1:$T$19</definedName>
    <definedName name="_xlnm.Print_Area" localSheetId="28">'ELEKTRİK (2)'!$A$1:$T$17</definedName>
    <definedName name="_xlnm.Print_Area" localSheetId="21">'ELLE TAŞIMA'!$A$1:$T$17</definedName>
    <definedName name="_xlnm.Print_Area" localSheetId="32">'İŞ EKİPMANLARI-1'!$A$1:$T$16</definedName>
    <definedName name="_xlnm.Print_Area" localSheetId="33">'İŞ EKİPMANLARI-2'!$A$1:$T$16</definedName>
    <definedName name="_xlnm.Print_Area" localSheetId="34">'İŞ EKİPMANLARI-3'!$A$1:$T$16</definedName>
    <definedName name="_xlnm.Print_Area" localSheetId="35">'İŞ EKİPMANLARI-4'!$A$1:$T$16</definedName>
    <definedName name="_xlnm.Print_Area" localSheetId="36">'İŞ EKİPMANLARI-5'!$A$1:$T$16</definedName>
    <definedName name="_xlnm.Print_Area" localSheetId="14">'KİMYASAL MADDELER'!$A$1:$T$19</definedName>
    <definedName name="_xlnm.Print_Area" localSheetId="11">KKD!$A$1:$T$17</definedName>
    <definedName name="_xlnm.Print_Area" localSheetId="12">'KKD (2)'!$A$1:$T$17</definedName>
    <definedName name="_xlnm.Print_Area" localSheetId="13">'KKD (3)'!$A$1:$T$16</definedName>
    <definedName name="_xlnm.Print_Area" localSheetId="38">'MEKANİK ATÖLYE'!$A$1:$T$17</definedName>
    <definedName name="_xlnm.Print_Area" localSheetId="39">'MEKANİK ATÖLYE2'!$A$1:$T$17</definedName>
    <definedName name="_xlnm.Print_Area" localSheetId="23">'OFİS ÇALIŞMALARI-EKRANLI AR (2'!$A$1:$T$18</definedName>
    <definedName name="_xlnm.Print_Area" localSheetId="22">'OFİS ÇALIŞMALARI-EKRANLI ARAÇLA'!$A$1:$T$18</definedName>
    <definedName name="_xlnm.Print_Area" localSheetId="29">'PARATONER, JENERATÖR,ARAÇLAR'!$A$1:$T$17</definedName>
    <definedName name="_xlnm.Print_Area" localSheetId="31">'PERİYODİK KONTROLLER'!$A$1:$T$19</definedName>
    <definedName name="_xlnm.Print_Area" localSheetId="10">PSİKOSOSYAL!$A$1:$T$17</definedName>
    <definedName name="_xlnm.Print_Area" localSheetId="49">'sütunlu matkap 1'!$A$1:$T$21</definedName>
    <definedName name="_xlnm.Print_Area" localSheetId="50">'sütunlu matkap 1 (2)'!$A$2:$T$22</definedName>
    <definedName name="_xlnm.Print_Area" localSheetId="1">'TÜM ÜNİVERSİTE  BİRİMLERİ'!$A$1:$T$16</definedName>
    <definedName name="_xlnm.Print_Area" localSheetId="2">'TÜM ÜNİVERSİTE BİRİMLERİ (2)'!$A$1:$T$16</definedName>
    <definedName name="_xlnm.Print_Area" localSheetId="3">'TÜM ÜNİVERSİTE BİRİMLERİ (3)'!$A$1:$T$17</definedName>
    <definedName name="_xlnm.Print_Area" localSheetId="4">'TÜM ÜNİVERSİTE BİRİMLERİ (4)'!$A$1:$T$16</definedName>
    <definedName name="_xlnm.Print_Area" localSheetId="5">'TÜM ÜNİVERSİTE BİRİMLERİ (5)'!$A$1:$T$16</definedName>
    <definedName name="_xlnm.Print_Area" localSheetId="6">'TÜM ÜNİVERSİTE BİRİMLERİ (6)'!$A$1:$T$16</definedName>
    <definedName name="_xlnm.Print_Area" localSheetId="7">'TÜM ÜNİVERSİTE BİRİMLERİ (7)'!$A$1:$T$16</definedName>
    <definedName name="_xlnm.Print_Area" localSheetId="9">'TÜM ÜNİVERSİTE BİRİMLERİ (9)'!$A$1:$T$16</definedName>
    <definedName name="_xlnm.Print_Area" localSheetId="8">'ÜNİVERSİTE BİRİMLERİ (8)'!$A$1:$T$16</definedName>
  </definedNames>
  <calcPr calcId="162913"/>
</workbook>
</file>

<file path=xl/calcChain.xml><?xml version="1.0" encoding="utf-8"?>
<calcChain xmlns="http://schemas.openxmlformats.org/spreadsheetml/2006/main">
  <c r="R15" i="189" l="1"/>
  <c r="I15" i="189"/>
  <c r="R14" i="189"/>
  <c r="I14" i="189"/>
  <c r="R13" i="189"/>
  <c r="I13" i="189"/>
  <c r="R12" i="189"/>
  <c r="I12" i="189"/>
  <c r="R11" i="189"/>
  <c r="I11" i="189"/>
  <c r="R10" i="189"/>
  <c r="I10" i="189"/>
  <c r="L6" i="189"/>
  <c r="L5" i="189"/>
  <c r="D5" i="189"/>
  <c r="L4" i="189"/>
  <c r="L3" i="189"/>
  <c r="D3" i="189"/>
  <c r="R16" i="188"/>
  <c r="I16" i="188"/>
  <c r="R15" i="188"/>
  <c r="I15" i="188"/>
  <c r="R14" i="188"/>
  <c r="I14" i="188"/>
  <c r="R13" i="188"/>
  <c r="I13" i="188"/>
  <c r="R12" i="188"/>
  <c r="I12" i="188"/>
  <c r="R11" i="188"/>
  <c r="I11" i="188"/>
  <c r="R10" i="188"/>
  <c r="I10" i="188"/>
  <c r="L6" i="188"/>
  <c r="L5" i="188"/>
  <c r="D5" i="188"/>
  <c r="L4" i="188"/>
  <c r="L3" i="188"/>
  <c r="D3" i="188"/>
  <c r="I10" i="187" l="1"/>
  <c r="J10" i="187"/>
  <c r="R10" i="187"/>
  <c r="S10" i="187"/>
  <c r="I11" i="187"/>
  <c r="J11" i="187"/>
  <c r="R11" i="187"/>
  <c r="S11" i="187"/>
  <c r="L6" i="187"/>
  <c r="L5" i="187"/>
  <c r="D5" i="187"/>
  <c r="L4" i="187"/>
  <c r="L3" i="187"/>
  <c r="D3" i="187"/>
  <c r="J13" i="186"/>
  <c r="I13" i="186"/>
  <c r="J12" i="186"/>
  <c r="I12" i="186"/>
  <c r="J11" i="186"/>
  <c r="I11" i="186"/>
  <c r="I10" i="186"/>
  <c r="S13" i="186"/>
  <c r="R13" i="186"/>
  <c r="S12" i="186"/>
  <c r="R12" i="186"/>
  <c r="S11" i="186"/>
  <c r="R11" i="186"/>
  <c r="S10" i="186"/>
  <c r="R10" i="186"/>
  <c r="L6" i="186"/>
  <c r="L5" i="186"/>
  <c r="D5" i="186"/>
  <c r="L4" i="186"/>
  <c r="L3" i="186"/>
  <c r="D3" i="186"/>
  <c r="S12" i="185"/>
  <c r="R12" i="185"/>
  <c r="I12" i="185"/>
  <c r="S11" i="185"/>
  <c r="R11" i="185"/>
  <c r="I11" i="185"/>
  <c r="S10" i="185"/>
  <c r="R10" i="185"/>
  <c r="I10" i="185"/>
  <c r="L6" i="185"/>
  <c r="L5" i="185"/>
  <c r="D5" i="185"/>
  <c r="L4" i="185"/>
  <c r="L3" i="185"/>
  <c r="D3" i="185"/>
  <c r="S13" i="184"/>
  <c r="R13" i="184"/>
  <c r="I13" i="184"/>
  <c r="S12" i="184"/>
  <c r="R12" i="184"/>
  <c r="I12" i="184"/>
  <c r="I11" i="184"/>
  <c r="S10" i="184"/>
  <c r="R10" i="184"/>
  <c r="I10" i="184"/>
  <c r="S11" i="184"/>
  <c r="R11" i="184"/>
  <c r="L6" i="184"/>
  <c r="L5" i="184"/>
  <c r="D5" i="184"/>
  <c r="L4" i="184"/>
  <c r="L3" i="184"/>
  <c r="D3" i="184"/>
  <c r="S13" i="183"/>
  <c r="R13" i="183"/>
  <c r="I13" i="183"/>
  <c r="S12" i="183"/>
  <c r="R12" i="183"/>
  <c r="I12" i="183"/>
  <c r="S11" i="183"/>
  <c r="R11" i="183"/>
  <c r="I11" i="183"/>
  <c r="S10" i="183"/>
  <c r="R10" i="183"/>
  <c r="I10" i="183"/>
  <c r="L6" i="183"/>
  <c r="L5" i="183"/>
  <c r="D5" i="183"/>
  <c r="L4" i="183"/>
  <c r="L3" i="183"/>
  <c r="D3" i="183"/>
  <c r="S12" i="182"/>
  <c r="R12" i="182"/>
  <c r="I12" i="182"/>
  <c r="S11" i="182"/>
  <c r="R11" i="182"/>
  <c r="I11" i="182"/>
  <c r="S10" i="182"/>
  <c r="R10" i="182"/>
  <c r="I10" i="182"/>
  <c r="S13" i="182"/>
  <c r="R13" i="182"/>
  <c r="J13" i="182"/>
  <c r="I13" i="182"/>
  <c r="L6" i="182"/>
  <c r="L5" i="182"/>
  <c r="D5" i="182"/>
  <c r="L4" i="182"/>
  <c r="L3" i="182"/>
  <c r="D3" i="182"/>
  <c r="S13" i="181"/>
  <c r="R13" i="181"/>
  <c r="J13" i="181"/>
  <c r="I13" i="181"/>
  <c r="S12" i="181"/>
  <c r="R12" i="181"/>
  <c r="I12" i="181"/>
  <c r="S11" i="181"/>
  <c r="R11" i="181"/>
  <c r="I11" i="181"/>
  <c r="S10" i="181"/>
  <c r="R10" i="181"/>
  <c r="I10" i="181"/>
  <c r="L6" i="181" l="1"/>
  <c r="L5" i="181"/>
  <c r="D5" i="181"/>
  <c r="L4" i="181"/>
  <c r="L3" i="181"/>
  <c r="D3" i="181"/>
  <c r="S11" i="57" l="1"/>
  <c r="R11" i="57"/>
  <c r="I11" i="57"/>
  <c r="R14" i="180" l="1"/>
  <c r="I14" i="180"/>
  <c r="R13" i="180"/>
  <c r="I13" i="180"/>
  <c r="R12" i="180"/>
  <c r="I12" i="180"/>
  <c r="R10" i="180"/>
  <c r="I10" i="180"/>
  <c r="L6" i="180"/>
  <c r="D5" i="180"/>
  <c r="L4" i="180"/>
  <c r="L3" i="180"/>
  <c r="D3" i="180"/>
  <c r="R13" i="179"/>
  <c r="I13" i="179"/>
  <c r="R11" i="179"/>
  <c r="I11" i="179"/>
  <c r="R10" i="179"/>
  <c r="I10" i="179"/>
  <c r="L6" i="179"/>
  <c r="D5" i="179"/>
  <c r="L4" i="179"/>
  <c r="L3" i="179"/>
  <c r="D3" i="179"/>
  <c r="R13" i="178"/>
  <c r="I13" i="178"/>
  <c r="R12" i="178"/>
  <c r="I12" i="178"/>
  <c r="R11" i="178"/>
  <c r="I11" i="178"/>
  <c r="R10" i="178"/>
  <c r="I10" i="178"/>
  <c r="L6" i="178"/>
  <c r="D5" i="178"/>
  <c r="L4" i="178"/>
  <c r="L3" i="178"/>
  <c r="D3" i="178"/>
  <c r="R12" i="177"/>
  <c r="I12" i="177"/>
  <c r="R10" i="177"/>
  <c r="I10" i="177"/>
  <c r="L6" i="177"/>
  <c r="D5" i="177"/>
  <c r="L4" i="177"/>
  <c r="L3" i="177"/>
  <c r="D3" i="177"/>
  <c r="I10" i="176"/>
  <c r="R10" i="176"/>
  <c r="R14" i="176"/>
  <c r="I14" i="176"/>
  <c r="R12" i="176"/>
  <c r="I12" i="176"/>
  <c r="L6" i="176"/>
  <c r="D5" i="176"/>
  <c r="L4" i="176"/>
  <c r="L3" i="176"/>
  <c r="D3" i="176"/>
  <c r="R14" i="175"/>
  <c r="I14" i="175"/>
  <c r="R13" i="175"/>
  <c r="I13" i="175"/>
  <c r="R12" i="175"/>
  <c r="I12" i="175"/>
  <c r="R10" i="175"/>
  <c r="I10" i="175"/>
  <c r="L6" i="175"/>
  <c r="D5" i="175"/>
  <c r="L4" i="175"/>
  <c r="L3" i="175"/>
  <c r="D3" i="175"/>
  <c r="R12" i="166" l="1"/>
  <c r="R18" i="165"/>
  <c r="R17" i="165"/>
  <c r="R16" i="165"/>
  <c r="R15" i="165"/>
  <c r="R14" i="165"/>
  <c r="R13" i="165"/>
  <c r="R16" i="171"/>
  <c r="R15" i="171"/>
  <c r="R14" i="171"/>
  <c r="R13" i="171"/>
  <c r="R12" i="171"/>
  <c r="R16" i="163"/>
  <c r="R15" i="163"/>
  <c r="R14" i="163"/>
  <c r="R13" i="163"/>
  <c r="R18" i="169"/>
  <c r="R15" i="160"/>
  <c r="R14" i="160"/>
  <c r="R13" i="160"/>
  <c r="R12" i="160"/>
  <c r="R11" i="160"/>
  <c r="R15" i="159"/>
  <c r="R14" i="159"/>
  <c r="R13" i="159"/>
  <c r="R16" i="158"/>
  <c r="R15" i="158"/>
  <c r="R14" i="158"/>
  <c r="R13" i="158"/>
  <c r="R12" i="158"/>
  <c r="R16" i="157"/>
  <c r="R15" i="157"/>
  <c r="R14" i="157"/>
  <c r="R13" i="157"/>
  <c r="R12" i="157"/>
  <c r="R15" i="156"/>
  <c r="R14" i="156"/>
  <c r="R13" i="156"/>
  <c r="R17" i="154"/>
  <c r="R16" i="154"/>
  <c r="R15" i="154"/>
  <c r="R14" i="154"/>
  <c r="R13" i="154"/>
  <c r="R12" i="154"/>
  <c r="R19" i="173"/>
  <c r="R18" i="173"/>
  <c r="R17" i="173"/>
  <c r="R16" i="173"/>
  <c r="R15" i="173"/>
  <c r="R14" i="173"/>
  <c r="R13" i="173"/>
  <c r="R12" i="173"/>
  <c r="R19" i="152"/>
  <c r="R18" i="152"/>
  <c r="R17" i="152"/>
  <c r="R16" i="152"/>
  <c r="R15" i="152"/>
  <c r="R14" i="152"/>
  <c r="R13" i="152"/>
  <c r="I19" i="173"/>
  <c r="I18" i="173"/>
  <c r="I17" i="173"/>
  <c r="I16" i="173"/>
  <c r="I15" i="173"/>
  <c r="I14" i="173"/>
  <c r="I13" i="173"/>
  <c r="I12" i="173"/>
  <c r="R11" i="173"/>
  <c r="I11" i="173"/>
  <c r="R10" i="173"/>
  <c r="I10" i="173"/>
  <c r="L6" i="173"/>
  <c r="L5" i="173"/>
  <c r="D5" i="173"/>
  <c r="L4" i="173"/>
  <c r="L3" i="173"/>
  <c r="D3" i="173"/>
  <c r="I19" i="152"/>
  <c r="I18" i="152" l="1"/>
  <c r="I17" i="152"/>
  <c r="I16" i="152"/>
  <c r="I15" i="152"/>
  <c r="I14" i="152"/>
  <c r="I13" i="152"/>
  <c r="I12" i="152"/>
  <c r="I11" i="152"/>
  <c r="I10" i="152"/>
  <c r="I18" i="165" l="1"/>
  <c r="I17" i="165"/>
  <c r="I16" i="165"/>
  <c r="I15" i="165"/>
  <c r="I14" i="165"/>
  <c r="I13" i="165"/>
  <c r="I12" i="165"/>
  <c r="I11" i="165"/>
  <c r="I10" i="165"/>
  <c r="I17" i="154" l="1"/>
  <c r="I16" i="154"/>
  <c r="I15" i="154"/>
  <c r="I14" i="154"/>
  <c r="I13" i="154"/>
  <c r="I12" i="154"/>
  <c r="I11" i="154"/>
  <c r="I10" i="154"/>
  <c r="I16" i="171"/>
  <c r="I15" i="171"/>
  <c r="I14" i="171"/>
  <c r="I13" i="171"/>
  <c r="I12" i="171"/>
  <c r="R11" i="171"/>
  <c r="I11" i="171"/>
  <c r="R10" i="171"/>
  <c r="I10" i="171"/>
  <c r="L6" i="171"/>
  <c r="L5" i="171"/>
  <c r="D5" i="171"/>
  <c r="L4" i="171"/>
  <c r="L3" i="171"/>
  <c r="D3" i="171"/>
  <c r="I16" i="163"/>
  <c r="I15" i="163"/>
  <c r="I14" i="163"/>
  <c r="I13" i="163"/>
  <c r="I12" i="163"/>
  <c r="I11" i="163"/>
  <c r="I10" i="163"/>
  <c r="I15" i="159"/>
  <c r="I14" i="159"/>
  <c r="I13" i="159"/>
  <c r="I12" i="159"/>
  <c r="I11" i="159"/>
  <c r="I10" i="159"/>
  <c r="I15" i="160"/>
  <c r="I14" i="160"/>
  <c r="I13" i="160"/>
  <c r="I12" i="160"/>
  <c r="I11" i="160"/>
  <c r="I10" i="160"/>
  <c r="I13" i="167"/>
  <c r="I12" i="167"/>
  <c r="I11" i="167"/>
  <c r="I10" i="167"/>
  <c r="I13" i="166"/>
  <c r="I12" i="166"/>
  <c r="I11" i="166"/>
  <c r="I10" i="166"/>
  <c r="I16" i="158"/>
  <c r="I15" i="158"/>
  <c r="I14" i="158"/>
  <c r="I13" i="158"/>
  <c r="I12" i="158"/>
  <c r="I11" i="158"/>
  <c r="I10" i="158"/>
  <c r="I16" i="157"/>
  <c r="I15" i="157"/>
  <c r="I14" i="157"/>
  <c r="I13" i="157"/>
  <c r="I12" i="157"/>
  <c r="I11" i="157"/>
  <c r="I10" i="157"/>
  <c r="I15" i="156"/>
  <c r="I14" i="156"/>
  <c r="I13" i="156"/>
  <c r="I12" i="156"/>
  <c r="I11" i="156"/>
  <c r="I10" i="156"/>
  <c r="I18" i="170" l="1"/>
  <c r="I17" i="170"/>
  <c r="I16" i="170"/>
  <c r="I15" i="170"/>
  <c r="I14" i="170"/>
  <c r="I13" i="170"/>
  <c r="I12" i="170"/>
  <c r="I17" i="169"/>
  <c r="I16" i="169"/>
  <c r="I15" i="169"/>
  <c r="I14" i="169"/>
  <c r="I13" i="169"/>
  <c r="I12" i="169"/>
  <c r="I18" i="168"/>
  <c r="I17" i="168"/>
  <c r="I16" i="168"/>
  <c r="I15" i="168"/>
  <c r="I14" i="168"/>
  <c r="I13" i="168"/>
  <c r="I12" i="168"/>
  <c r="I17" i="161"/>
  <c r="I16" i="161"/>
  <c r="I15" i="161"/>
  <c r="I14" i="161"/>
  <c r="I13" i="161"/>
  <c r="I12" i="161"/>
  <c r="R18" i="170"/>
  <c r="R17" i="170"/>
  <c r="R16" i="170"/>
  <c r="R15" i="170"/>
  <c r="R14" i="170"/>
  <c r="R13" i="170"/>
  <c r="R12" i="170"/>
  <c r="R17" i="169"/>
  <c r="R16" i="169"/>
  <c r="R15" i="169"/>
  <c r="R14" i="169"/>
  <c r="R13" i="169"/>
  <c r="R12" i="169"/>
  <c r="R18" i="168"/>
  <c r="R17" i="168"/>
  <c r="R16" i="168"/>
  <c r="R15" i="168"/>
  <c r="R14" i="168"/>
  <c r="R13" i="168"/>
  <c r="R12" i="168"/>
  <c r="R17" i="161"/>
  <c r="R16" i="161"/>
  <c r="R15" i="161"/>
  <c r="R14" i="161"/>
  <c r="R13" i="161"/>
  <c r="R12" i="161"/>
  <c r="R19" i="170" l="1"/>
  <c r="I19" i="170"/>
  <c r="R11" i="170"/>
  <c r="I11" i="170"/>
  <c r="R10" i="170"/>
  <c r="I10" i="170"/>
  <c r="L6" i="170"/>
  <c r="L5" i="170"/>
  <c r="D5" i="170"/>
  <c r="L4" i="170"/>
  <c r="L3" i="170"/>
  <c r="D3" i="170"/>
  <c r="I18" i="169"/>
  <c r="R11" i="169"/>
  <c r="I11" i="169"/>
  <c r="R10" i="169"/>
  <c r="I10" i="169"/>
  <c r="L6" i="169"/>
  <c r="L5" i="169"/>
  <c r="D5" i="169"/>
  <c r="L4" i="169"/>
  <c r="L3" i="169"/>
  <c r="D3" i="169"/>
  <c r="R19" i="168"/>
  <c r="I19" i="168"/>
  <c r="R11" i="168"/>
  <c r="I11" i="168"/>
  <c r="R10" i="168"/>
  <c r="I10" i="168"/>
  <c r="L6" i="168"/>
  <c r="L5" i="168"/>
  <c r="D5" i="168"/>
  <c r="L4" i="168"/>
  <c r="L3" i="168"/>
  <c r="D3" i="168"/>
  <c r="R13" i="167" l="1"/>
  <c r="R12" i="167"/>
  <c r="R11" i="167"/>
  <c r="R10" i="167"/>
  <c r="L6" i="167"/>
  <c r="D5" i="167"/>
  <c r="L4" i="167"/>
  <c r="L3" i="167"/>
  <c r="D3" i="167"/>
  <c r="R13" i="166"/>
  <c r="R11" i="166"/>
  <c r="R10" i="166"/>
  <c r="L6" i="166"/>
  <c r="L5" i="166"/>
  <c r="D5" i="166"/>
  <c r="L4" i="166"/>
  <c r="L3" i="166"/>
  <c r="D3" i="166"/>
  <c r="R12" i="165"/>
  <c r="R11" i="165"/>
  <c r="R10" i="165"/>
  <c r="L6" i="165"/>
  <c r="L5" i="165"/>
  <c r="D5" i="165"/>
  <c r="L4" i="165"/>
  <c r="L3" i="165"/>
  <c r="D3" i="165"/>
  <c r="R12" i="163"/>
  <c r="R11" i="163"/>
  <c r="R10" i="163"/>
  <c r="L6" i="163"/>
  <c r="L5" i="163"/>
  <c r="D5" i="163"/>
  <c r="L4" i="163"/>
  <c r="L3" i="163"/>
  <c r="D3" i="163"/>
  <c r="R18" i="161"/>
  <c r="I18" i="161"/>
  <c r="R11" i="161"/>
  <c r="I11" i="161"/>
  <c r="R10" i="161"/>
  <c r="I10" i="161"/>
  <c r="L6" i="161"/>
  <c r="L5" i="161"/>
  <c r="D5" i="161"/>
  <c r="L4" i="161"/>
  <c r="L3" i="161"/>
  <c r="D3" i="161"/>
  <c r="R10" i="160"/>
  <c r="L6" i="160"/>
  <c r="L5" i="160"/>
  <c r="D5" i="160"/>
  <c r="L4" i="160"/>
  <c r="L3" i="160"/>
  <c r="D3" i="160"/>
  <c r="R12" i="159"/>
  <c r="R11" i="159"/>
  <c r="R10" i="159"/>
  <c r="L6" i="159"/>
  <c r="L5" i="159"/>
  <c r="D5" i="159"/>
  <c r="L4" i="159"/>
  <c r="L3" i="159"/>
  <c r="D3" i="159"/>
  <c r="R11" i="158"/>
  <c r="R10" i="158"/>
  <c r="L6" i="158"/>
  <c r="L5" i="158"/>
  <c r="D5" i="158"/>
  <c r="L4" i="158"/>
  <c r="L3" i="158"/>
  <c r="D3" i="158"/>
  <c r="R11" i="157"/>
  <c r="R10" i="157"/>
  <c r="L6" i="157"/>
  <c r="L5" i="157"/>
  <c r="D5" i="157"/>
  <c r="L4" i="157"/>
  <c r="L3" i="157"/>
  <c r="D3" i="157"/>
  <c r="R12" i="156"/>
  <c r="R11" i="156"/>
  <c r="R10" i="156"/>
  <c r="L6" i="156"/>
  <c r="L5" i="156"/>
  <c r="D5" i="156"/>
  <c r="L4" i="156"/>
  <c r="L3" i="156"/>
  <c r="D3" i="156"/>
  <c r="R11" i="154"/>
  <c r="R10" i="154"/>
  <c r="L6" i="154"/>
  <c r="L5" i="154"/>
  <c r="D5" i="154"/>
  <c r="L4" i="154"/>
  <c r="L3" i="154"/>
  <c r="D3" i="154"/>
  <c r="R12" i="152"/>
  <c r="R11" i="152"/>
  <c r="R10" i="152"/>
  <c r="L6" i="152"/>
  <c r="L5" i="152"/>
  <c r="D5" i="152"/>
  <c r="L4" i="152"/>
  <c r="L3" i="152"/>
  <c r="D3" i="152"/>
  <c r="S12" i="150" l="1"/>
  <c r="R12" i="150"/>
  <c r="I12" i="150"/>
  <c r="S11" i="150"/>
  <c r="R11" i="150"/>
  <c r="R10" i="150" l="1"/>
  <c r="L6" i="150"/>
  <c r="L5" i="150"/>
  <c r="D5" i="150"/>
  <c r="L4" i="150"/>
  <c r="L3" i="150"/>
  <c r="D3" i="150"/>
  <c r="I10" i="57" l="1"/>
  <c r="R10" i="57"/>
  <c r="D4" i="56" l="1"/>
  <c r="D4" i="189" l="1"/>
  <c r="D4" i="188"/>
  <c r="D4" i="187"/>
  <c r="D4" i="183"/>
  <c r="D4" i="182"/>
  <c r="D4" i="185"/>
  <c r="D4" i="184"/>
  <c r="D4" i="186"/>
  <c r="D4" i="181"/>
  <c r="D4" i="176"/>
  <c r="D4" i="178"/>
  <c r="D4" i="175"/>
  <c r="D4" i="179"/>
  <c r="D4" i="177"/>
  <c r="D4" i="180"/>
  <c r="D4" i="173"/>
  <c r="D4" i="171"/>
  <c r="D4" i="168"/>
  <c r="D4" i="170"/>
  <c r="D4" i="169"/>
  <c r="D4" i="167"/>
  <c r="D4" i="165"/>
  <c r="D4" i="152"/>
  <c r="D4" i="159"/>
  <c r="D4" i="156"/>
  <c r="D4" i="166"/>
  <c r="D4" i="163"/>
  <c r="D4" i="158"/>
  <c r="D4" i="154"/>
  <c r="D4" i="161"/>
  <c r="D4" i="160"/>
  <c r="D4" i="157"/>
  <c r="D4" i="150"/>
  <c r="D4" i="1"/>
  <c r="D4" i="58"/>
  <c r="R12" i="56"/>
  <c r="I12" i="56"/>
  <c r="R11" i="149" l="1"/>
  <c r="I11" i="149"/>
  <c r="I13" i="149"/>
  <c r="R13" i="149"/>
  <c r="R12" i="149"/>
  <c r="I12" i="149"/>
  <c r="R10" i="149"/>
  <c r="I10" i="149"/>
  <c r="L6" i="149"/>
  <c r="L5" i="149"/>
  <c r="D5" i="149"/>
  <c r="L4" i="149"/>
  <c r="D4" i="149"/>
  <c r="L3" i="149"/>
  <c r="D3" i="149"/>
  <c r="I13" i="148"/>
  <c r="I11" i="148"/>
  <c r="R10" i="148"/>
  <c r="I10" i="148"/>
  <c r="R14" i="148"/>
  <c r="I14" i="148"/>
  <c r="R13" i="148"/>
  <c r="R11" i="148"/>
  <c r="L6" i="148"/>
  <c r="L5" i="148"/>
  <c r="D5" i="148"/>
  <c r="L4" i="148"/>
  <c r="D4" i="148"/>
  <c r="L3" i="148"/>
  <c r="D3" i="148"/>
  <c r="R15" i="126" l="1"/>
  <c r="I15" i="126"/>
  <c r="I14" i="126"/>
  <c r="R14" i="126"/>
  <c r="R10" i="56" l="1"/>
  <c r="R14" i="128"/>
  <c r="I14" i="128"/>
  <c r="R12" i="128"/>
  <c r="I12" i="128"/>
  <c r="R10" i="128"/>
  <c r="I10" i="128"/>
  <c r="L7" i="128"/>
  <c r="L6" i="128"/>
  <c r="L5" i="128"/>
  <c r="D5" i="128"/>
  <c r="L4" i="128"/>
  <c r="D4" i="128"/>
  <c r="L3" i="128"/>
  <c r="D3" i="128"/>
  <c r="I10" i="2"/>
  <c r="R13" i="127"/>
  <c r="R14" i="127"/>
  <c r="R15" i="127"/>
  <c r="I12" i="80" l="1"/>
  <c r="I12" i="76"/>
  <c r="R11" i="126"/>
  <c r="R12" i="126"/>
  <c r="R13" i="126"/>
  <c r="I13" i="126"/>
  <c r="I12" i="126"/>
  <c r="R16" i="127"/>
  <c r="R12" i="127"/>
  <c r="R11" i="127"/>
  <c r="R10" i="127"/>
  <c r="L6" i="127"/>
  <c r="L5" i="127"/>
  <c r="D5" i="127"/>
  <c r="L4" i="127"/>
  <c r="D4" i="127"/>
  <c r="L3" i="127"/>
  <c r="D3" i="127"/>
  <c r="I11" i="126"/>
  <c r="R10" i="126"/>
  <c r="I10" i="126"/>
  <c r="R15" i="74" l="1"/>
  <c r="I15" i="74"/>
  <c r="L6" i="5"/>
  <c r="L5" i="5"/>
  <c r="D5" i="5"/>
  <c r="L4" i="5"/>
  <c r="D4" i="5"/>
  <c r="L3" i="5"/>
  <c r="D3" i="5"/>
  <c r="L6" i="4"/>
  <c r="L5" i="4"/>
  <c r="D5" i="4"/>
  <c r="L4" i="4"/>
  <c r="D4" i="4"/>
  <c r="L3" i="4"/>
  <c r="D3" i="4"/>
  <c r="L6" i="3"/>
  <c r="L5" i="3"/>
  <c r="D5" i="3"/>
  <c r="L4" i="3"/>
  <c r="D4" i="3"/>
  <c r="L3" i="3"/>
  <c r="D3" i="3"/>
  <c r="L6" i="2"/>
  <c r="L5" i="2"/>
  <c r="D5" i="2"/>
  <c r="L4" i="2"/>
  <c r="D4" i="2"/>
  <c r="L3" i="2"/>
  <c r="D3" i="2"/>
  <c r="L6" i="1"/>
  <c r="L5" i="1"/>
  <c r="D5" i="1"/>
  <c r="L4" i="1"/>
  <c r="L3" i="1"/>
  <c r="D3" i="1"/>
  <c r="L6" i="34"/>
  <c r="L5" i="34"/>
  <c r="D5" i="34"/>
  <c r="L4" i="34"/>
  <c r="D4" i="34"/>
  <c r="L3" i="34"/>
  <c r="D3" i="34"/>
  <c r="L6" i="85"/>
  <c r="L5" i="85"/>
  <c r="D5" i="85"/>
  <c r="L4" i="85"/>
  <c r="D4" i="85"/>
  <c r="L3" i="85"/>
  <c r="D3" i="85"/>
  <c r="L6" i="83"/>
  <c r="L5" i="83"/>
  <c r="D5" i="83"/>
  <c r="L4" i="83"/>
  <c r="D4" i="83"/>
  <c r="L3" i="83"/>
  <c r="D3" i="83"/>
  <c r="L6" i="82"/>
  <c r="L5" i="82"/>
  <c r="D5" i="82"/>
  <c r="L4" i="82"/>
  <c r="D4" i="82"/>
  <c r="L3" i="82"/>
  <c r="D3" i="82"/>
  <c r="L6" i="81"/>
  <c r="L5" i="81"/>
  <c r="D5" i="81"/>
  <c r="L4" i="81"/>
  <c r="D4" i="81"/>
  <c r="L3" i="81"/>
  <c r="D3" i="81"/>
  <c r="L6" i="69"/>
  <c r="L5" i="69"/>
  <c r="D5" i="69"/>
  <c r="L4" i="69"/>
  <c r="D4" i="69"/>
  <c r="L3" i="69"/>
  <c r="D3" i="69"/>
  <c r="L6" i="68"/>
  <c r="L5" i="68"/>
  <c r="D5" i="68"/>
  <c r="L4" i="68"/>
  <c r="D4" i="68"/>
  <c r="L3" i="68"/>
  <c r="D3" i="68"/>
  <c r="L6" i="67"/>
  <c r="L5" i="67"/>
  <c r="D5" i="67"/>
  <c r="L4" i="67"/>
  <c r="D4" i="67"/>
  <c r="L3" i="67"/>
  <c r="D3" i="67"/>
  <c r="L6" i="87"/>
  <c r="L5" i="87"/>
  <c r="D5" i="87"/>
  <c r="L4" i="87"/>
  <c r="D4" i="87"/>
  <c r="L3" i="87"/>
  <c r="D3" i="87"/>
  <c r="L6" i="86"/>
  <c r="L5" i="86"/>
  <c r="D5" i="86"/>
  <c r="L4" i="86"/>
  <c r="D4" i="86"/>
  <c r="L3" i="86"/>
  <c r="D3" i="86"/>
  <c r="L6" i="46"/>
  <c r="L5" i="46"/>
  <c r="D5" i="46"/>
  <c r="L4" i="46"/>
  <c r="D4" i="46"/>
  <c r="L3" i="46"/>
  <c r="D3" i="46"/>
  <c r="L6" i="45"/>
  <c r="L5" i="45"/>
  <c r="D5" i="45"/>
  <c r="L4" i="45"/>
  <c r="D4" i="45"/>
  <c r="L3" i="45"/>
  <c r="D3" i="45"/>
  <c r="L6" i="44"/>
  <c r="L5" i="44"/>
  <c r="D5" i="44"/>
  <c r="L4" i="44"/>
  <c r="D4" i="44"/>
  <c r="L3" i="44"/>
  <c r="D3" i="44"/>
  <c r="L6" i="43"/>
  <c r="L5" i="43"/>
  <c r="D5" i="43"/>
  <c r="L4" i="43"/>
  <c r="D4" i="43"/>
  <c r="L3" i="43"/>
  <c r="D3" i="43"/>
  <c r="L6" i="80"/>
  <c r="L5" i="80"/>
  <c r="D5" i="80"/>
  <c r="L4" i="80"/>
  <c r="D4" i="80"/>
  <c r="L3" i="80"/>
  <c r="D3" i="80"/>
  <c r="L6" i="76"/>
  <c r="L5" i="76"/>
  <c r="D5" i="76"/>
  <c r="L4" i="76"/>
  <c r="D4" i="76"/>
  <c r="L3" i="76"/>
  <c r="D3" i="76"/>
  <c r="L6" i="75"/>
  <c r="L5" i="75"/>
  <c r="D5" i="75"/>
  <c r="L4" i="75"/>
  <c r="D4" i="75"/>
  <c r="L3" i="75"/>
  <c r="D3" i="75"/>
  <c r="L6" i="74"/>
  <c r="L5" i="74"/>
  <c r="D5" i="74"/>
  <c r="L4" i="74"/>
  <c r="D4" i="74"/>
  <c r="L3" i="74"/>
  <c r="D3" i="74"/>
  <c r="L6" i="72"/>
  <c r="L5" i="72"/>
  <c r="D5" i="72"/>
  <c r="L4" i="72"/>
  <c r="D4" i="72"/>
  <c r="L3" i="72"/>
  <c r="D3" i="72"/>
  <c r="L6" i="71"/>
  <c r="L5" i="71"/>
  <c r="D5" i="71"/>
  <c r="L4" i="71"/>
  <c r="D4" i="71"/>
  <c r="L3" i="71"/>
  <c r="D3" i="71"/>
  <c r="L6" i="70"/>
  <c r="L5" i="70"/>
  <c r="D5" i="70"/>
  <c r="L4" i="70"/>
  <c r="D4" i="70"/>
  <c r="L3" i="70"/>
  <c r="D3" i="70"/>
  <c r="L6" i="66"/>
  <c r="L5" i="66"/>
  <c r="D5" i="66"/>
  <c r="L4" i="66"/>
  <c r="D4" i="66"/>
  <c r="L3" i="66"/>
  <c r="D3" i="66"/>
  <c r="L6" i="65"/>
  <c r="L5" i="65"/>
  <c r="D5" i="65"/>
  <c r="L4" i="65"/>
  <c r="D4" i="65"/>
  <c r="L3" i="65"/>
  <c r="D3" i="65"/>
  <c r="L6" i="63"/>
  <c r="L5" i="63"/>
  <c r="D5" i="63"/>
  <c r="L4" i="63"/>
  <c r="D4" i="63"/>
  <c r="L3" i="63"/>
  <c r="D3" i="63"/>
  <c r="L6" i="62"/>
  <c r="L5" i="62"/>
  <c r="D5" i="62"/>
  <c r="L4" i="62"/>
  <c r="D4" i="62"/>
  <c r="L3" i="62"/>
  <c r="D3" i="62"/>
  <c r="L6" i="61"/>
  <c r="L5" i="61"/>
  <c r="D5" i="61"/>
  <c r="L4" i="61"/>
  <c r="D4" i="61"/>
  <c r="L3" i="61"/>
  <c r="D3" i="61"/>
  <c r="L6" i="60"/>
  <c r="L5" i="60"/>
  <c r="D5" i="60"/>
  <c r="L4" i="60"/>
  <c r="D4" i="60"/>
  <c r="L3" i="60"/>
  <c r="D3" i="60"/>
  <c r="L6" i="58" l="1"/>
  <c r="L5" i="58"/>
  <c r="D5" i="58"/>
  <c r="L4" i="58"/>
  <c r="L3" i="58"/>
  <c r="D3" i="58"/>
  <c r="L7" i="57"/>
  <c r="L6" i="57"/>
  <c r="L5" i="57"/>
  <c r="L4" i="57"/>
  <c r="L3" i="57"/>
  <c r="D5" i="57"/>
  <c r="D4" i="57"/>
  <c r="D3" i="57"/>
  <c r="R11" i="1" l="1"/>
  <c r="I10" i="1" l="1"/>
  <c r="R14" i="87" l="1"/>
  <c r="I14" i="87"/>
  <c r="R12" i="87"/>
  <c r="I12" i="87"/>
  <c r="R10" i="87"/>
  <c r="I10" i="87"/>
  <c r="R14" i="86" l="1"/>
  <c r="I14" i="86"/>
  <c r="R12" i="86"/>
  <c r="I12" i="86"/>
  <c r="R10" i="86"/>
  <c r="I10" i="86"/>
  <c r="R11" i="85"/>
  <c r="I11" i="85"/>
  <c r="R10" i="85"/>
  <c r="I10" i="85"/>
  <c r="R14" i="83" l="1"/>
  <c r="I14" i="83"/>
  <c r="R12" i="83"/>
  <c r="I12" i="83"/>
  <c r="R11" i="83"/>
  <c r="I11" i="83"/>
  <c r="R10" i="83"/>
  <c r="I10" i="83"/>
  <c r="I14" i="82"/>
  <c r="R14" i="82"/>
  <c r="R13" i="82"/>
  <c r="I13" i="82"/>
  <c r="R12" i="82"/>
  <c r="I12" i="82"/>
  <c r="R11" i="82"/>
  <c r="I11" i="82"/>
  <c r="R10" i="82"/>
  <c r="I10" i="82"/>
  <c r="R13" i="81"/>
  <c r="I13" i="81"/>
  <c r="I14" i="81"/>
  <c r="R16" i="81" l="1"/>
  <c r="I16" i="81"/>
  <c r="R15" i="81"/>
  <c r="I15" i="81"/>
  <c r="R14" i="81"/>
  <c r="R11" i="81"/>
  <c r="I11" i="81"/>
  <c r="R10" i="81"/>
  <c r="I10" i="81"/>
  <c r="R12" i="80"/>
  <c r="R10" i="80"/>
  <c r="R12" i="76" l="1"/>
  <c r="R11" i="76"/>
  <c r="I11" i="76"/>
  <c r="R10" i="76"/>
  <c r="I10" i="76"/>
  <c r="R11" i="75"/>
  <c r="I11" i="75"/>
  <c r="R10" i="75"/>
  <c r="I10" i="75"/>
  <c r="I14" i="74"/>
  <c r="R14" i="74"/>
  <c r="I13" i="74"/>
  <c r="R16" i="74"/>
  <c r="I16" i="74"/>
  <c r="R13" i="74"/>
  <c r="R12" i="74"/>
  <c r="I12" i="74"/>
  <c r="R11" i="74"/>
  <c r="I11" i="74"/>
  <c r="R10" i="74"/>
  <c r="I10" i="74"/>
  <c r="R12" i="72"/>
  <c r="I12" i="72"/>
  <c r="R10" i="72"/>
  <c r="I10" i="72"/>
  <c r="R13" i="71"/>
  <c r="I13" i="71"/>
  <c r="R12" i="71"/>
  <c r="I12" i="71"/>
  <c r="R10" i="71"/>
  <c r="I10" i="71"/>
  <c r="I13" i="70"/>
  <c r="I12" i="70"/>
  <c r="R13" i="70" l="1"/>
  <c r="R12" i="70"/>
  <c r="R10" i="70"/>
  <c r="I10" i="70"/>
  <c r="R13" i="69"/>
  <c r="I13" i="69"/>
  <c r="R12" i="69"/>
  <c r="I12" i="69"/>
  <c r="R10" i="69"/>
  <c r="I10" i="69"/>
  <c r="R16" i="68"/>
  <c r="I16" i="68"/>
  <c r="R14" i="68"/>
  <c r="I14" i="68"/>
  <c r="R12" i="68"/>
  <c r="I12" i="68"/>
  <c r="R11" i="68"/>
  <c r="I11" i="68"/>
  <c r="R10" i="68"/>
  <c r="I10" i="68"/>
  <c r="I14" i="67"/>
  <c r="I13" i="67"/>
  <c r="R12" i="67"/>
  <c r="I12" i="67"/>
  <c r="I11" i="67"/>
  <c r="R14" i="67"/>
  <c r="R13" i="67"/>
  <c r="R11" i="67"/>
  <c r="R10" i="67"/>
  <c r="I10" i="67"/>
  <c r="R12" i="66" l="1"/>
  <c r="I12" i="66"/>
  <c r="R10" i="65"/>
  <c r="I10" i="65"/>
  <c r="R11" i="63" l="1"/>
  <c r="I11" i="63"/>
  <c r="R10" i="63"/>
  <c r="I10" i="63"/>
  <c r="I12" i="62" l="1"/>
  <c r="R12" i="62"/>
  <c r="R13" i="62" l="1"/>
  <c r="I13" i="62"/>
  <c r="R11" i="62"/>
  <c r="I11" i="62"/>
  <c r="R10" i="62"/>
  <c r="I10" i="62"/>
  <c r="R13" i="61"/>
  <c r="I13" i="61"/>
  <c r="R11" i="61"/>
  <c r="I11" i="61"/>
  <c r="R10" i="61"/>
  <c r="I10" i="61"/>
  <c r="R13" i="60"/>
  <c r="I13" i="60"/>
  <c r="R11" i="60"/>
  <c r="I11" i="60"/>
  <c r="R10" i="60"/>
  <c r="I10" i="60"/>
  <c r="R12" i="58"/>
  <c r="I12" i="58"/>
  <c r="I10" i="56"/>
  <c r="I14" i="46" l="1"/>
  <c r="I13" i="46"/>
  <c r="R14" i="46"/>
  <c r="R13" i="46"/>
  <c r="R11" i="46"/>
  <c r="I11" i="46"/>
  <c r="R10" i="46"/>
  <c r="I10" i="46"/>
  <c r="R13" i="45"/>
  <c r="I13" i="45"/>
  <c r="I11" i="45"/>
  <c r="R14" i="45"/>
  <c r="I14" i="45"/>
  <c r="R12" i="45"/>
  <c r="I12" i="45"/>
  <c r="R11" i="45"/>
  <c r="R10" i="45"/>
  <c r="I10" i="45"/>
  <c r="R14" i="44"/>
  <c r="I14" i="44"/>
  <c r="R12" i="44"/>
  <c r="I12" i="44"/>
  <c r="R10" i="44"/>
  <c r="I10" i="44"/>
  <c r="R14" i="43" l="1"/>
  <c r="I14" i="43"/>
  <c r="R12" i="43"/>
  <c r="I12" i="43"/>
  <c r="R11" i="43"/>
  <c r="I11" i="43"/>
  <c r="R10" i="43"/>
  <c r="I10" i="43"/>
  <c r="R14" i="34" l="1"/>
  <c r="I14" i="34"/>
  <c r="I12" i="34"/>
  <c r="R12" i="34" l="1"/>
  <c r="R10" i="34"/>
  <c r="I10" i="34"/>
  <c r="R12" i="5" l="1"/>
  <c r="I12" i="5"/>
  <c r="R11" i="5"/>
  <c r="I11" i="5"/>
  <c r="R10" i="5"/>
  <c r="I10" i="5"/>
  <c r="R13" i="4"/>
  <c r="I13" i="4"/>
  <c r="R12" i="4"/>
  <c r="I12" i="4"/>
  <c r="R11" i="4"/>
  <c r="I11" i="4"/>
  <c r="R10" i="4"/>
  <c r="I10" i="4"/>
  <c r="R13" i="3"/>
  <c r="I13" i="3"/>
  <c r="R12" i="3"/>
  <c r="I12" i="3"/>
  <c r="R11" i="3"/>
  <c r="I11" i="3"/>
  <c r="R10" i="3"/>
  <c r="I10" i="3"/>
  <c r="R13" i="2"/>
  <c r="I13" i="2"/>
  <c r="R12" i="2"/>
  <c r="I12" i="2"/>
  <c r="R11" i="2"/>
  <c r="I11" i="2"/>
  <c r="R10" i="2"/>
  <c r="I12" i="1"/>
  <c r="R12" i="1"/>
  <c r="I11" i="1"/>
  <c r="R13" i="1" l="1"/>
  <c r="I13" i="1"/>
  <c r="R10" i="1"/>
</calcChain>
</file>

<file path=xl/sharedStrings.xml><?xml version="1.0" encoding="utf-8"?>
<sst xmlns="http://schemas.openxmlformats.org/spreadsheetml/2006/main" count="4904" uniqueCount="1114">
  <si>
    <t>RİSK DEĞERLENDİRMESİ</t>
  </si>
  <si>
    <t>RD Yöntemi: Fine Kinney</t>
  </si>
  <si>
    <t>SAYFA NO:</t>
  </si>
  <si>
    <t>SIRA NO</t>
  </si>
  <si>
    <t>ETKİLENEN</t>
  </si>
  <si>
    <t>TEHLİKE &amp; TEHLİKE KAYNAĞI</t>
  </si>
  <si>
    <t>RİSK &amp; OLASI ETKİLER</t>
  </si>
  <si>
    <t>UYGULAMA ÖNCESİ</t>
  </si>
  <si>
    <t>DÜZELTİCİ-ÖNLEYİCİ FAALİYET</t>
  </si>
  <si>
    <t>MEVCUT DURUM VE ALINACAK ÖNLEMLER</t>
  </si>
  <si>
    <t>TERMİN</t>
  </si>
  <si>
    <t>SORUMLU</t>
  </si>
  <si>
    <t>UYGULAMA SONRASI</t>
  </si>
  <si>
    <t>AÇIKLAMA/ MEVZUAT</t>
  </si>
  <si>
    <t>ŞİDDET (Ş)</t>
  </si>
  <si>
    <t>OLASILIK (O)</t>
  </si>
  <si>
    <t>FREKANS (F)</t>
  </si>
  <si>
    <t>RİSK PUANI (Ş*O*F)</t>
  </si>
  <si>
    <t>RİSK SEVİYESİ</t>
  </si>
  <si>
    <t>Çalışanlar, 3.Şahıslar, İşyeri</t>
  </si>
  <si>
    <t>ÖNEMLİ RİSK</t>
  </si>
  <si>
    <t>KABUL EDİLEBİLİR</t>
  </si>
  <si>
    <t>YÜKSEK RİSK</t>
  </si>
  <si>
    <t>OLASI RİSK</t>
  </si>
  <si>
    <r>
      <t>FAALİYET</t>
    </r>
    <r>
      <rPr>
        <b/>
        <sz val="22"/>
        <color rgb="FFFF0000"/>
        <rFont val="Calibri"/>
        <family val="2"/>
        <charset val="162"/>
        <scheme val="minor"/>
      </rPr>
      <t xml:space="preserve">, </t>
    </r>
    <r>
      <rPr>
        <b/>
        <sz val="22"/>
        <color theme="1"/>
        <rFont val="Calibri"/>
        <family val="2"/>
        <charset val="162"/>
        <scheme val="minor"/>
      </rPr>
      <t>PROSESS</t>
    </r>
  </si>
  <si>
    <t>BÖLÜM:</t>
  </si>
  <si>
    <t>İş ekipmanlarının hatalı kullanılması sonucu oluşabilecek iş kazaları, meslek hastalıkları</t>
  </si>
  <si>
    <t>İŞ EKİPMANLARI
(TALİMATLAR)</t>
  </si>
  <si>
    <t>İŞ EKİPMANLARI
(EĞİTİM)</t>
  </si>
  <si>
    <t>İş ekipmanının bilgi sahibi olmayan kişiler tarafından kullanılması</t>
  </si>
  <si>
    <t>Makinaların/iş ekipmanlarının başında çalışacakların isimleri belirlenmelidir.  Yabancı kişilerin/çalışanların bu makinaları kullanmasına müsaade edilmemelidir. Makinalarda yanlızca mesleki eğitimini almış kişiler çalışmalıdır.</t>
  </si>
  <si>
    <t>İŞ EKİPMANLARI
(KONTROL)</t>
  </si>
  <si>
    <t>Makinaların üzerinde/ etrafında gereksiz malzemelerin unutulması</t>
  </si>
  <si>
    <t>İş ekipmanının düzgün kullanılamaması sonucu oluşabilecek iş kazaları</t>
  </si>
  <si>
    <t xml:space="preserve">Makinalar çalıştırılmadan önce etrafında kontroller yapılarak çalışmayı engelleyici malzeme vb. olmaması sağlanmalıdır. Makinaların üzerinde el aleti, gereksiz malzeme, kıyafet vb. olmaması sağlanmalıdır. </t>
  </si>
  <si>
    <t>İş ekipmanları/ makineler kontrol edilerek kullanılacaktır. Etrafında, üstünde herhangi bir malzeme bulunmayacaktır. İş ekipmanı/ makine etrafına istifleme yapılmayacaktır.</t>
  </si>
  <si>
    <t>SÜREKLİ</t>
  </si>
  <si>
    <t>İŞ EKİPMANLARI
(GIDA TÜKETİMİ)</t>
  </si>
  <si>
    <t>İş ekipmanı kullanılırken veya kullanıldığı alanlarda gıda maddesi tüketilmesi)</t>
  </si>
  <si>
    <t>Hiyensizlik sonucu oluşabilecek iş kazaları/ meslek hastalıkları</t>
  </si>
  <si>
    <t>İş ekipmanı kullanılan alanlarda gıda maddesi bulunmamalı ve tüketilmemelidir. İş ekipmanı kullanılan alanlarda gıda maddesi istiflemesi yapılmamalıdır. Çay, kahve vb. içilmemelidir.</t>
  </si>
  <si>
    <t>Çalışanlara bilgi verilecektir. Gerekli tedbirler alınarak çalışılacaktır.</t>
  </si>
  <si>
    <t>İŞ EKİPMANLARI
(KORUYUCU)</t>
  </si>
  <si>
    <t>Güvenliksiz, koruyucu muhafazası olmayan iş ekipmanları ile çalışılması</t>
  </si>
  <si>
    <t>* İş ekipmanının tehlikeli bölgesi ile temas edilmesi, 
* Parça sıçraması gibi nedenlerden meydana gelebilecek iş kazaları</t>
  </si>
  <si>
    <t>HAMMADDE, ÜRÜN VE MALZEME DEPOLANMASI</t>
  </si>
  <si>
    <t>Yetersiz çalışma alanı, hammadde, ürün veya malzemelerin imalat alanlarında, makine başlarında istiflenmesi</t>
  </si>
  <si>
    <t>ISI</t>
  </si>
  <si>
    <t>İş ekipmanlarınnın sıcak yüzeyleri</t>
  </si>
  <si>
    <t>Yeterli çalışma alanı olmaması veya yapılan işten etkilenebilecek malzemelerin istiflenmesi sonucu oluşabilecek iş kazaları</t>
  </si>
  <si>
    <t>Sıcak yüzey ile temas edilmesi sonucu oluşabilecek iş kazaları</t>
  </si>
  <si>
    <t xml:space="preserve">İş ekipmanları veya hatların sıcak kısımlarına, çalışanların temas etmeyecekleri şekilde koruma kapakları yapılmalı ve sıcak olduğunu gösterir uyarıcı levha vb.tedbirler alınmalıdır. </t>
  </si>
  <si>
    <t>Gerekli tedbirler alınarak çalışılacaktır. Sıcak yüzeylere uyarıcı işaretler konulacaktır.</t>
  </si>
  <si>
    <t>İŞ EKİPMANLARININ HAREKETLİ KISIMLARI</t>
  </si>
  <si>
    <t>İş ekipmanlarının hareketli kısımları</t>
  </si>
  <si>
    <t>Temas edilmesi sonucu oluşabilecek iş kazaları</t>
  </si>
  <si>
    <t xml:space="preserve">Makinaların hareketli kısımlarına makine durdurulmadan temas edilmeyecektir. Arıza, sistem hatası, sıkışma durumunda makinalar durdurularak, elektrik kesildikten sonra gerekli önlemler alınarak müdahale edilmelidir. </t>
  </si>
  <si>
    <t>HAVALANDIRMA</t>
  </si>
  <si>
    <t>İş ekipmanları ile çalışılırken ortaya çıkabilecek zararlı toz ve gazların açığa çıkması</t>
  </si>
  <si>
    <t>Açığa çıkan zararlı toz ve gazlara maruz kalma sonucunda oluşabilecek iş kazaları, meslek hastalıkları</t>
  </si>
  <si>
    <t>Makinalar çalışır durumda iken havalandırma da çalışır duruma getirilmelidir. Bu şekilde çalışma başlatılmalıdır.</t>
  </si>
  <si>
    <t>GÜRÜLTÜ</t>
  </si>
  <si>
    <t xml:space="preserve">Gürültülü ortamda çalışılması </t>
  </si>
  <si>
    <t>*Gürültüye maruz kalma sonucunda meydana gelebilecek duyma bozuklukları, işitme kayıpları
*Dikkat dağılması sonucu oluşabilecek iş kazaları</t>
  </si>
  <si>
    <t>Kullanılan iş ekipmanlarından kaynaklı gürültüye karşı önlem alınmalıdır. 85 dB ve üzeri gürültü seviyesi olan alanlarda koruyucu kulaklık kullanılması zorunludur. Gürültü seviyesinin anlaşılabilmesi için atölye sahasında ölçüm yapılmalıdır.</t>
  </si>
  <si>
    <t>İŞ KIYAFETLERİ</t>
  </si>
  <si>
    <t>Uygunsuz kıyafetler/günlük kıyafetlerle çalışılması, kişisel koruyucu donanım kullanılmaması</t>
  </si>
  <si>
    <t>İş kazaları, Meslek hastalıkları</t>
  </si>
  <si>
    <t>Çalışanlara kişisel koruyucu donanımlar (KKD) verilmektedir. Eskimiş, kullanma süresi dolmuş KKD lar kullanılmayacaktır. Kişisel koruyucu donanım teslim formları ile imza karşılığı verilerek kayıtları saklanacaktır. Kişisel koruyucu donanım kullanımı ile ilgili çalışanlara eğitim verilecektir.</t>
  </si>
  <si>
    <t>BAKIM/ ONARIM</t>
  </si>
  <si>
    <t>Arızalı makine/iş ekipmanı ile çalışılması, bakımsız iş ekipmanları</t>
  </si>
  <si>
    <t>Makinalar/ekipmanlar arızalı ise çalıştırılmamalı ve yetkilisi tarafından onarılmalıdır. Arızalı makinaların üzerine arızalıdır kullanmayınız yazısı asılmalıdır. İş ekipmanları için bakım-onarım/kontrol kartları hazırlanmalıdır. Yapılan bakım ve kontroller kayıt altına alınmalıdır. İş ekipmanı çalıştırılmadan önce kontrol edilmelidir.</t>
  </si>
  <si>
    <t>İş ekipmanları için bakım-onarım talimatları hazırlanacaktır. Bakım-onarım kayıtları tutulmalıdır. Bakım-onarımlar işleri yetkili kişiler tarafından yapılacaktır.</t>
  </si>
  <si>
    <t>MAKİNA/ İŞ EKİPMANLARININ ELEKTRİK BAĞLANTILARI</t>
  </si>
  <si>
    <t>Elektrik çarpması sonucu oluşabilecek iş kazaları</t>
  </si>
  <si>
    <t>Elektrik aktarım elemanlarında gerekli tedbirler alınacak ve sürekli kontroller yapılacaktır.</t>
  </si>
  <si>
    <t>İŞ EKİPMANLARININ KULLANIMINDA SAĞLIK VE GÜVENLİK ŞARTLARI YÖNETMELİĞİ 
(EK I MADDE 2.19)</t>
  </si>
  <si>
    <t>ÇALIŞMA ALANI</t>
  </si>
  <si>
    <t>Çalışma alanının dar ve uygunsuz olması</t>
  </si>
  <si>
    <t>İş kazaları</t>
  </si>
  <si>
    <t>TOPRAKLAMA</t>
  </si>
  <si>
    <t>Elektrik kaçağı sonucu oluşabilecek iş kazaları</t>
  </si>
  <si>
    <t>Topraklaması olmayan iş ekipmanları/ makineler</t>
  </si>
  <si>
    <t>Makinaların /iş ekipmanlarının koruyucu gövde topraklamaları yapılmalıdır. Yapılan topraklama işlemi yetkililer tarafından kontrol edilerek uygunluğu belirlenmelidir.</t>
  </si>
  <si>
    <t>Elektrik tesisatı ve topraklama ölçümleri yapılarak eksiklikler düzeltilecektir.</t>
  </si>
  <si>
    <t>ACİL DURDURMA</t>
  </si>
  <si>
    <t>Acil durdurma buton veya sisteminin çalışmaması, acil durdurma butonu/sisteminin sisteminin olmaması</t>
  </si>
  <si>
    <t>Acil durumlarda iş ekipmanının durdurulamaması sonucu oluşabilecek zararlar</t>
  </si>
  <si>
    <t>Makinaların acil stop düğmeleri belirgin ve görülür olmalı, çalışır vaziyette oldukları kontrol edilerek çalışma başlatılmalıdır. Acil durdurma düğmeleri yazı ile belirginleştirilmelidir. Tüm sistemin gerektiğinde hızla durdurabilecek acil durdurma butonları bulunmalıdır.</t>
  </si>
  <si>
    <t>Gerektiğinde ekipmanları durduracak butonların yerleri tüm çalışanlara öğretilecektir. Butonlarda durdurma-başlatma yerinin adı yazılacaktır.</t>
  </si>
  <si>
    <t>İŞ EKİPMANLARININ PERİYODİK KONTROLLERİ</t>
  </si>
  <si>
    <t>İş ekipmanlarında arızalı, uygunsuz elektrik tesisatı ve kablolar</t>
  </si>
  <si>
    <t>Periyodik kontrolü yapılmayan iş ekipmanları</t>
  </si>
  <si>
    <t>Arızalı veya uygunsuz iş ekipmanı kullanımına bağlı iş kazaları</t>
  </si>
  <si>
    <t xml:space="preserve">İş ekipmanlarının periyodik kontrolleri, İŞ EKİPMANLARININ KULLANIMINDA SAĞLIK VE GÜVENLİK ŞARTLARI YÖNETMELİĞİ'ne uygun şekilde yetkili kişiler tarafından yapılmalıdır. Yapılan periyodik kontrollerin raporları alınmalı ve saklanmalıdır. </t>
  </si>
  <si>
    <t>BAKIM ONARIM İŞLERİ</t>
  </si>
  <si>
    <t>Bakım ve onarımın yetkili kişilerce yapılmaması</t>
  </si>
  <si>
    <t>Yaralanma, ölüm, maddi kayıplar</t>
  </si>
  <si>
    <t>İş ekipmanı/Makine bakım ve onarımlarına yetkili kişiler dışında kimse müdahale etmemelidir.
Elektrik işlerinde çalışanların yeterlilik belgeleri bulunmalıdır. (Alçak Gerilim, Orta Gerilim, Yüksek Gerilim tesisatlarında çalışmak için gerilim değerine uygun yeterlilik belgeleri bulunmalıdır.)</t>
  </si>
  <si>
    <t>Bakım-Onarım ve Periyodik kontroller yetkili kişiler tarafından talimatlara uygun şekilde yapılacaktır.</t>
  </si>
  <si>
    <t>Arıza durumunda elektrik kesilmeli, sigorta kilitlenmelidir.
Arızalı makina/ iş ekipmanının çalışma düğmesinin olduğu yere ve uygun yerlere 'DİKKAT ARIZA VAR MAKİNEYİ ÇALIŞTIRMAYINIZ' levhası asılmalıdır.*
Tamire gidilen iş ekipmanı/makinenin Çalışma ve Teknik Emniyet talimatlarına göre hareket ederek gereken özel tedbirleri alınmalıdır.
Ölçme, Kontrol, temizleme işleri makina/iş ekipmanı durdurarak yapılmalıdır.
Makina/ sistem herhangi bir sıkışmadan durmuş ise, hareket motorunu durdurmadan müdahale edilmemelidir.
Tamirat veya bakım için sökülen iş ekipmanı/ makine koruyucuları bakım ve onarım bittikten sonra mutlaka yerine takılmalıdır.
Makine, iş ekipmanı,  tesis ve araçların onarım - bakım, yağlama vb. işleri  zamanında yapılmalı ve kartlarına işlenmelidir.</t>
  </si>
  <si>
    <t>Bakım-onarım ve kontrollerin tedbir alınmadan yapılması</t>
  </si>
  <si>
    <t>Bakım-onarım işleri hazırlanacak talimatlara uygun şekilde gerekli tedbirler alınarak yapılacaktır.</t>
  </si>
  <si>
    <t>İş kazaları, meslek hastalıkları</t>
  </si>
  <si>
    <t>Gerekli tedbirler alınarak çalışılacaktır.</t>
  </si>
  <si>
    <t xml:space="preserve">Gerekli tedbirler alınarak çalışılacaktır. </t>
  </si>
  <si>
    <t>İş kazaları, yangın, patlama</t>
  </si>
  <si>
    <t>İş kazaları, meslek hastalıkları, yangın, patlama</t>
  </si>
  <si>
    <t>SAĞLIK</t>
  </si>
  <si>
    <t>"</t>
  </si>
  <si>
    <t>Elektrik çarpması, yangın, patlama</t>
  </si>
  <si>
    <t>PERSONEL</t>
  </si>
  <si>
    <t>TALİMATLAR</t>
  </si>
  <si>
    <t>PERİYODİK KONTROLLER</t>
  </si>
  <si>
    <t>ÇALIŞANLAR</t>
  </si>
  <si>
    <t>KAYGAN ZEMİN</t>
  </si>
  <si>
    <t>KİŞİSEL KORUYUCU DONANIM</t>
  </si>
  <si>
    <t>AYDINLATMA</t>
  </si>
  <si>
    <t>ELEKTRİK TESİSATI</t>
  </si>
  <si>
    <t>ALT İŞVERENLERDEN HİZMET ALIMI</t>
  </si>
  <si>
    <t>ALT İŞVEREN SÖZLEŞMELERİ</t>
  </si>
  <si>
    <t>Hizmet alınan Alt İşveren/taşeron çalışmalarında iş sağlığı ve güvenliği tedbirlerinin alınmaması</t>
  </si>
  <si>
    <t>ALT İŞVEREN ÇALIŞANLARI</t>
  </si>
  <si>
    <t>Alt işverenlerle/Taşeron çalışanlarının İş Sağlığı ve Güvenliği yönünden eksikliklerinin olup olmadığı kontrol edilmelidir. Bu kapsamda işverenlerden aşağıdakiler istenmeli ve kayıt altına alınmaldır.
- İş Sağlığı ve Güvenliği Eğitimi Belgelerinin örnekleri
- Sağlık Muayene Raporlarının Örneği (İşyeri hekimi tarafından imzalanmış yapacağı işe uygun olduğunu gösterir rapor)
- Çalışanların yaptıkları işe uygun mesleki eğitim veya yeterlilik belgeleri
- Varsa yaptıkları işe özel alınması gereken eğitim belgeleri (Yüksekte çalışma, elektrikle çalışma, hijyen eğitimi vb.)
- Gerekli operatörlük belgeleri</t>
  </si>
  <si>
    <t>Alt işverenlerle/Taşeronlarla yapılan iş sözleşmelerinde İş Sağlığı ve Güvenliği tedbirleri ile ilgili maddeler yer almalıdır. Alt işverenlerin İş Sağlığı ve Güvenliği mevzuatı kapsamında üzerine düşen sorumlulukları yerine getirip getirmedikleri takip edilmelidir. Mevzuat kapsamında 
- İş Güvenliği Uzmanı ve İşyeri Hekimi görevlendirmesi gereken işverenlerden İSG-Katip sisteminden alınmış onaylı sözleşmelerinin örneği
- Çalışanlara verilen kişisel koruyucu donanımların zimmet formlarının bir örneği
- İş Sağlığı ve Güvenliği tedbirlerine uyacaklarını gösteren taahhüt
alınmalıdır.</t>
  </si>
  <si>
    <t>Halen çalışılan ve daha sonra çalışılacak alt işverenlerden sözleşme örnekleri alınacaktır. İş Sağlığı ve Güvenliği tedbirleri amacıyla gerekli maddi şartların sağlanmasının sözleşme ile taahhüt altına alınacaktır.</t>
  </si>
  <si>
    <t xml:space="preserve">Halen çalışılan ve daha sonra çalışılacak alt işveren çalışanlarının yeterlilik belgelerinin örnekleri alınacaktır. </t>
  </si>
  <si>
    <t>ALT İŞVEREN ÇALIŞMALARI</t>
  </si>
  <si>
    <t>Gereken tedbirler alınarak çalışma başlatılacaktır.</t>
  </si>
  <si>
    <t>ÇOK YÜKSEK RİSK</t>
  </si>
  <si>
    <t>ATIKLAR</t>
  </si>
  <si>
    <t>DEPOLAR</t>
  </si>
  <si>
    <t>DEPO SORUMLUSU</t>
  </si>
  <si>
    <t>Yeterli kapasitede depolama alanı bulunmaması, Depoların haddinden fazla istiflenmesi</t>
  </si>
  <si>
    <t>Malzemelerin düzensiz ve tehlikeli şekilde istiflenmesi sonucu oluşabilecek iş kazaları, malzemelerin devrilmesi sonucu oluşabilecek iş kazaları</t>
  </si>
  <si>
    <t>Malzemeler depolanırken depolama kapasitesi aşılmamalıdır. Depo sorumluları tarafından ihtiyaca göre planlanan şekilde depolama işleri yapılmalıdır.</t>
  </si>
  <si>
    <t>Depolama işleri planlanarak yapılacaktır.</t>
  </si>
  <si>
    <t>DEPOLAMA SİSTEMLERİ</t>
  </si>
  <si>
    <t>Raf sistemleri ve dolapların sabitlenmemesi</t>
  </si>
  <si>
    <t>Raf sistemlerinin yerinden çıkması, devrilmesi sonucu oluşabilecek iş kazaları,
Raftaki malzemenin düşmesi sonucu oluşabilecek iş kazaları</t>
  </si>
  <si>
    <t>Depolama araçları kontrol edilecek ve sabitlenmeleri sağlanacaktır. Gerekli kontroller yapılarak eksiklikler giderilecektir.</t>
  </si>
  <si>
    <t>DEPOLAMA İŞLERİ</t>
  </si>
  <si>
    <t>Depolama işlerinin kurallara uygun şekilde yapılmaması</t>
  </si>
  <si>
    <t>Malzemelerin devrilmesi, düşmesi vb. nedeniyle oluşabilecek iş kazaları, meslek hastalıkları</t>
  </si>
  <si>
    <t>Gerekli tedbirler alınarak depolama işleri yapılacaktır.</t>
  </si>
  <si>
    <t>Depolama işleri yapanlar aşağıdaki kurallara uygun şekilde çalışmalıdır.
- Üst üste istifleme yalnızca aynı ebatlarda ve kutu/koli şeklindeki malzemeler için yapılabilir.
- Üst üste istifleme mümkün olduğunca baş seviyesini geçmeyecek şekilde yapılmalıdır. En üstteki malzemeye kolayca ulaşılabilmelidir. 
-Malzemeler üste çıkıldıkça azaltılmalı/eksiltilmeli ve dengeli şekilde yerleştirilmelidir. 
- Üstteki malzeme alttaki malzemeden geniş ebatlarda veya ağır olmamalıdır. Alttaki malzemenin yüzey alanından taşmayacak şekilde yerleştirilmelidir.
- Gerektiğinde malzemeler bağlanmalıdır.</t>
  </si>
  <si>
    <t>Depolama işlerinin malzeme özelliklerine uygun şekilde yapılmaması, Depolanan malzeme hakkında yeterli bilgiye sahip olunmaması</t>
  </si>
  <si>
    <t>Malzemenin özelliklerine uygun şekilde depolanmaması sonucu oluşbilecek iş kazaları, tehlikeli reaksiyonlar sonucu oluşabilecek iş kazaları, yangın, patlama</t>
  </si>
  <si>
    <t>Depolanacak malzemeye uygun tasarımı yapılmamış depolar, Malzemelerin tehlikeli yayılımlar meydana getirmesi</t>
  </si>
  <si>
    <t>Malzemelerin depo içinde zarar görmesi, yangın, patlama, iş kazaları, meslek hastalıkları</t>
  </si>
  <si>
    <t>Depolama işlerinin insan ve çevre sağlığına zarar verebilecek şekilde yapılması, yanlış depolama yapılması</t>
  </si>
  <si>
    <t>Talimat ve işaret levhaları hazırlanarak asılacaktır.</t>
  </si>
  <si>
    <t>Depolarda yangına karşı gerekli tedbirlerin alınmaması</t>
  </si>
  <si>
    <t>Yangın ve yangınla etkin mücadele edilememesine bağlı zararlar</t>
  </si>
  <si>
    <t>Depolama işleri yapanlar aşağıdaki kurallara uygun şekilde çalışmalıdır.
- Malzemeler raf genişliğini aşmayacak şekilde yerleştirilecektir.
- Ağır ve kırılabilir malzemeler alt gözlere yerleştirilecektir.
- Dolap veya raf sistemlerinin üstü ile duvar arasında kalan boşluğa malzeme istiflenmemelidir.
- Acil çıkış kapıları, elektrik panoları, yangın söndürme sistemleri ve yürüme yoluna istif yapılmamalıdır.</t>
  </si>
  <si>
    <t>Aydınlatma lambalarının korunaksız olması</t>
  </si>
  <si>
    <t>Yetersiz aydınlatma veya aydınlatma ekipmanlarında oluşabilecek arızalara bağlı oluşabilecek iş kazaları, yangın</t>
  </si>
  <si>
    <t>Depolarda kullanılan aydınlatma lambalarının koruyucu muhafazaları (etanj) bulunmalıdır. Aydınlatma tesisatı gerektiğnde exproof tipte olmalıdır. Aydınlatma lambalarının tozlanmasına ve kirlenmesine müsaade edilmemelidir.</t>
  </si>
  <si>
    <t>Gerekli kontroller yapılarak eksiklikler tamamlanacaktır.</t>
  </si>
  <si>
    <t>KİŞİSEL KORUYUCU DONANIMLAR</t>
  </si>
  <si>
    <t>Kişisel koruyucu donanım kullanılmadan çalışılması</t>
  </si>
  <si>
    <t>Gerekli kişisel koruyucu donanımlar verilmektedir. Verilen kişisel koruyucu donanımlar kayıt altına alınacaktır.</t>
  </si>
  <si>
    <t>Depolarda güvenlik tedbirlerinin alınmaması, depoların yabancı şahıs ve yetkisiz kişilerin girişine müsait olması</t>
  </si>
  <si>
    <t>Depolarda meydana gelebilecek zararlara bağlı iş kazaları, yangın</t>
  </si>
  <si>
    <t>Depoların kapıları kilitli tutulmalı ve depo olduğu kapı üzerine belirgin şekilde yazılmalıdır. Sorumlu kişi adı ve irtibat numaraları yazılmalıdır. Varsa tehlikeli madde depolama alanlarında uyarı ikaz işaretleri kullanılmalıdır.</t>
  </si>
  <si>
    <t>Malzemelerin gelişigüzel depolanması, acil durumlara karşı gerekli tedbirlerin alınmaması</t>
  </si>
  <si>
    <t>Depolarda çalışan personellere, çıkabilecek acil durumlara karşı eğitim verilmeli ve tatbikatlar yapılmalıdır. 
Herhangi bir acil durumda kurtarılacak önemli malzeme ve araçlar etiketlenerek ilgili kişilere gerekli bilgiler verilmelidir. Yangında kurtarılacak malzemeler öncelik sırasına göre işaretlenmelidir.</t>
  </si>
  <si>
    <t>ELLE TAŞIMA</t>
  </si>
  <si>
    <t>Yükler kaldırılmadan veya taşınmadan önce, ağırlıkları kesin bir şekilde tespit edilmeli ve gerekirse ilgili teknik dökümana bakılmalıdır. Ağır yükler çalışanlar tarafından taşınmamalıdır. Gerektiğinde taşıma ve kaldırma ekipmaları kullanılarak bu işler yapılmalıdır.</t>
  </si>
  <si>
    <t>Ağır yükler çalışanlar tarafından taşınmayacaktır. Ağır yükler iş ekipmanları kullanılarak taşınacaktır.</t>
  </si>
  <si>
    <t>Ağır yüklerin elle taşınması</t>
  </si>
  <si>
    <t>Elle Taşıma işlerinin kurallara uygun şekilde yapılmaması</t>
  </si>
  <si>
    <t xml:space="preserve">Elle taşıma işleri aşağıdaki kurallara uygun şekilde yapılacaktır. 
- Yerden veya yüksekten alınan malzemenin ağırlığı bele değil bacak kaslarına verilmelidir. Belden eğilerek yük kaldırılmamalıdır.
- Yük kadırılıken fonksiyonel anatomi açısından zayıf olan bel kasları yerine, daha kuvvetli ve biyo-mekanik bakımda da daha avantajlı olan bacak kaslarının kullanılması gerekmektedir. 
Elle taşınabilecek yükler yerden kaldırılırken, çalışan bir ayağı diğerinden daha önde olacak şekilde çömelmelidir.
- Elle taşıma işleri yapılırken yükler dengeli şekilde taşınmalıdır. İskelet sistemi herhangi bir tarafa eğilmeden yük bacak ve kol kaslarına eşit şekilde dağıtılarak taşınmalıdır. (Örnek: Tek elde 5 kg'lık yük varsa diğer elde de 5 kg yük olması gerekir.)
- Elle taşıma işlerinde tekrarlı hareketlerden kaçınılmalıdır. Eklem noktalarında tekrarlı hareketler yaparak taşıma yapılmamalıdır. 
- Yük taşınırken mutlaka yürüyüş yolunu görebilecek şekilde çalışılmalıdır. </t>
  </si>
  <si>
    <t>Elle taşıma işleri kurallara uygun şekilde yapılacaktır.</t>
  </si>
  <si>
    <t>Gerekli talimat ve uyarı-ikaz işaretleri kullanılacaktır.</t>
  </si>
  <si>
    <t>Elle taşıma işlerinde uyulması gereken kuralları içeren yazılı ve şekillerle anlatan talimatlar hazırlanarak taşıma işleri yapabilecek personelin görebileceği şekilde asılmalıdır.
Kişisel koruyucu donanım kullanılmasını emreden yazılı ve işaret levhaları asılmalıdır.</t>
  </si>
  <si>
    <t>Depolama,istifleme ve elle taşıma işlerinde çalışan persole gerekli kişisel koruyucu donanımlar verilmeli ve kullanmaları sağlanmalıdır. 
Gerektiğinde kullanmak üzere
- Eldiven, 
- Kaymaz ve delinmez tabanlı iş ayakkabıları/çizmeleri,
- Maske,
- Baret,
- İş kıyafetleri vb.
verilerek kayıt altına alınmalıdır.</t>
  </si>
  <si>
    <t>EĞİTİM</t>
  </si>
  <si>
    <t>Çalışanların elle taşıma işleri konusunda eğitimsiz olması</t>
  </si>
  <si>
    <t>Çalışanlara elle taşıma ve ergonomi riskleri konusunda eğitim verilmelidir.</t>
  </si>
  <si>
    <t>Çalışanlara gerekli İş Sağlığı ve Güvenliği eğitimleri verilecektir.</t>
  </si>
  <si>
    <t>TEMİZLİK</t>
  </si>
  <si>
    <t>ELEKTRİK</t>
  </si>
  <si>
    <t>TALİMATLAR VE EĞİTİMLER</t>
  </si>
  <si>
    <t>Çalışanların karşı karşıya oldukları mesleki risklere karşı bilgi sahibi olmaması</t>
  </si>
  <si>
    <t>Birimlerin hazırlanmış çalışma talimatları vardır. Talimatlar çalışanlara yazılı olarak verilecek ve asılı hale getirilecektir. 
Gerekli eğitimler verilecektir.</t>
  </si>
  <si>
    <t>İş kazaları, Meslek Hastalıkları, Hastalıklar</t>
  </si>
  <si>
    <t>İŞ SAĞLIĞI VE GÜVENLİĞİ SORUMLULARI</t>
  </si>
  <si>
    <t>İş sağlığı ve güvenliği tedbirlerinin alınamaması</t>
  </si>
  <si>
    <t>İş sağlığı ve güvenliği tedbirlerinin alınması ve takibinin yapılması amacıyla her bir birim için iş sağlığı ve güvenliği sorumlusu belirlenmelidir.</t>
  </si>
  <si>
    <t>Birim sorumluları belirlenerek iş güvenliği uzmanı ile birlikte hareket etmesi sağlanacaktır.</t>
  </si>
  <si>
    <t>Kişisel koruyucu donanım kullanılmaması, Çalışanlara kişisel koruyucu donanım verilmemesi</t>
  </si>
  <si>
    <t>Temizlik planı olmaması, hijyen koşullarının sağlanmaması</t>
  </si>
  <si>
    <t>Meslek hastalıkları, Hastalıklar</t>
  </si>
  <si>
    <t>Birim bazında temizlik planı bulunmalıdır. Temizlik talimatları hazırlanmalıdır.
Risk düzeylerine göre temizlik kuralları belirlenmelidir.
Temizlik malzemeleri ve malzemelerin kullanımı ile ilgili kurallar belirlenmelidir. Temizlik personelinin özel kıyafet, eldiven, maske vb. kişisel koruyucu donanım kullanması sağlanmalıdır. Çalışanlara kimyasal maddelerle çalışmalarda iş sağlığı ve güvenliği konulu eğitim verilmelidir.
Tüm kapalı ve açık alanların temizlikleri kontrol edilmelidir.</t>
  </si>
  <si>
    <t xml:space="preserve">Atıkların kaynağında ayrıştırılmaması   </t>
  </si>
  <si>
    <t>Kesici-delici tıbbi malzeme atık kutularının olmaması</t>
  </si>
  <si>
    <t>İş Kazaları, Meslek hastalıkları, Hastalıklar</t>
  </si>
  <si>
    <t>KESİCİ VE DELİCİ ALETLER, MALZEMELER</t>
  </si>
  <si>
    <t>Her birim için atıklar belirlenmelidir.
Uygun atık kutuları kullanılmalıdır.
Atık kutularının üzerinde ne kutusu olduğu yazılı olmalıdır. Kutu renkleri farklı olmalıdır. 
Tıbbi, tehlikeli ve evsel nitelikli atıklar ile ambalaj atıkları birbirleri ile karışmadan kaynağında ayrı olarak toplanmalıdır.
Atıkların ayrı toplanması, taşınması ve geçici depolanması ile bir kaza anında alınacak tedbirleri içeren her birim için atık yönetim planı hazırlanmalı ve uygulanmalıdır.
Atıkların yönetimiyle görevli çalışanlar periyodik olarak eğitilmeli ve bu çalışanlara özel kişisel koruyucu donanımlar ve kıyafetler sağlanmalıdır.</t>
  </si>
  <si>
    <t>İSG EĞİTİMLERİ</t>
  </si>
  <si>
    <t>Çalışanların iş sağlığı ve güvenliği eğitimlerinin olmaması, çalışılan ortam riskleri hakkında bilgi sahibi olunmaması</t>
  </si>
  <si>
    <t>Kayarak, takılarak düşme sonucu oluşabilecek iş kazaları</t>
  </si>
  <si>
    <t xml:space="preserve">Tüm çalışma alanları; açık ve kapalı alanlar olmak üzere tekrar kontrol edilecek ve tehlikeli olabilecek çukurluklar, engeller olup olmadığına bakılacaktır. Kontroller sonucunda görülen aksaklıklar giderilecektir. </t>
  </si>
  <si>
    <t>İŞYERİ BİNA VE EKLENTİLERİ (ZEMİNLER)</t>
  </si>
  <si>
    <t>Kaygan zemin oluşumu</t>
  </si>
  <si>
    <t>Kayarak düşme veya denge kaybı sonucu oluşabilecek iş kazaları</t>
  </si>
  <si>
    <t>Taban döşeme ve kaplamaları sağlam, kuru ve mümkün olduğu kadar düz ve kaymaz bir şekilde olmalı, tehlikeli eğimler, çukurlar ve engeller bulunmamalıdır.
İşyerinin iç ve dış zeminleri (bina girişi, katlar, merdivenler vs.) kayma ve düşmeyi engelleyecek şekilde uygun malzeme ile kaplanmalıdır.
Teknik nedenlerle döşemelerde bulunan çukur, delik, kanallar, ızgaralar çalışanların takılmasına içine düşmelerini engelleyecek şekilde kapatılmalıdır.</t>
  </si>
  <si>
    <t>Çalışma alanlarında dökülen malzemeler veya diğer sebeplerden ötürü kayganlaşmış zeminler ya da geçitler derhal temizlenmelidir. 
Kirlenme sonucu veya temizleme esnasında kayganlaşan zemin giderilene kadar "Kaygan Zemin Uyarı" levhaları kullanılmalıdır.
Kış aylarında, çalışan ve 3.şahısların kapılardan girişlerde ıslak, çamurlu ve kirli bir zemine yol açmamaları için kapı girişlerine ızgara ve paspas koyulmalıdır.</t>
  </si>
  <si>
    <t>Çalışma alanında ıslanmaya ve kaygan zemine yol açabilecek dökülmeler en kısa sürede temizlenmektedir. Konu ile ilgili olarak personel bilgi sahibi edilmiştir. Gerekli tedbirler alınarak çalışılacaktır.</t>
  </si>
  <si>
    <t>MONTE EDİLMİŞ EKİPMANLAR</t>
  </si>
  <si>
    <t>Monte edilen ekipmanın yerinden çıkarak düşmesi sonucu oluşabilecek iş kazaları</t>
  </si>
  <si>
    <t>Tüm çalışma alanları kontrol edilecek gerek görülen noktalarda iyileştirme çalışması yapılacaktır.</t>
  </si>
  <si>
    <t xml:space="preserve">Duvara monte edilen tv, raf, tablo, klima, pano, duvar ve tavan kaplamaları vs. bağlantılarının zayıf olması </t>
  </si>
  <si>
    <t xml:space="preserve">İşyeri duvarlar ve tavanlarına monte edilmiş raflar, TV üniteleri, kaplamalar veya diğer malzemeler çalışanların üzerine düşmeyecek şekilde sabitlenmelidir. Bunların bağlantı ve vidaları periyodik aralıklarla kontrol edilmeli, bu tür duvara sabitlenmiş ağır malzemelerin hemen altında çalışma yapılmamalı, oturma yerleri bu şekilde düzenlenmelidir.
</t>
  </si>
  <si>
    <t>EŞYA VE MOBİLYALAR</t>
  </si>
  <si>
    <t>Kırık veya dengesiz standartlara uymayan mobilya, masa, sandalye vb.</t>
  </si>
  <si>
    <t>Kontrolleri yapılacaktır. Çalışanlardan geri dönüş alınması halinde onarım veya yenileme faliyetleri başlatılacaktır.</t>
  </si>
  <si>
    <t>Yetersiz havalandırma</t>
  </si>
  <si>
    <t>Hastalıklar,
Çalışanlarda konsantrasyon bozukluğu, dikkat azalması sonucu meydana gelebilecek iş kazaları</t>
  </si>
  <si>
    <t>TERMAL KONFOR ŞARTLARI</t>
  </si>
  <si>
    <t>Termal konfor şartlarının yetersiz olması</t>
  </si>
  <si>
    <t>Çalışanların sıcaklık, nem, hava akımı gibi iklim koşulları açısından gerek bedensel, gerekse zihinsel faaliyetlerini sürdürürken belirli bir rahatlık içinde bulunmaları için gerekli termal konfor şartları sağlanmalıdır.</t>
  </si>
  <si>
    <t>Havalandırma tesisatının periyodik kontrolleri yaptırılacaktır. Teknik personel tarafından havalandırma ve iklimlendirme tesisatının bakım ve kontrolleri yapılmaktadır. Özel havalandırma şartları gerektiren alanlarda gerekli tedbirler alınmaktadır. Zararlı mikroorganizmaları engelleyici tipte filtre sistemleri kullanılmaktadır.</t>
  </si>
  <si>
    <t>HAVALANDIRMA/ İKLİMLENDİRME</t>
  </si>
  <si>
    <t>TUVALET/ LAVABOLAR</t>
  </si>
  <si>
    <t>Tuvalet ve lavaboların standartlara uygun olmaması</t>
  </si>
  <si>
    <t>TERTİP DÜZEN</t>
  </si>
  <si>
    <t>Tertip-düzen olmaması</t>
  </si>
  <si>
    <t>Ayak altındaki malzemelere takılma sonucu oluşabilecek iş kazaları, elektrik çarpması, malzemelerin kişilerin üzerine düşmesi sonucu oluşabilecek iş kazaları</t>
  </si>
  <si>
    <t>Çalışanlar işlerini bitirdikten sonra bütün malzemeleri/el aletlerini yerlerine yerleştirmelidir. Çalışmalar sırasında kullanılan kablolu aletler takılma veya düşmeye yol açmayacak şekilde  kullanılmalıdır. Teknik her alet, kullanımından sonra yerine konulmalı, ortalıkta bırakılmamalıdır.
Kablolu aletler kullanılırken en yakın prize takılmalı ve uzatma kabloları çalışanların takılıp düşmeyeceği şekilde yerleştirilmelidir.
İşyerindeki yerleşim, çalışanların faaliyetlerini kısıtlamayacak şekilde tasarlanmalı ve uygulanmalıdır. Normal çalışma alanları depolama maksadıyla kullanılmamalıdır. Geçiş yolları kolaylıkla geçilebilecek genişlikte olmalıdır.</t>
  </si>
  <si>
    <t>PENCERELER</t>
  </si>
  <si>
    <t>Pencerelerin standartlara uygun şekilde tasarlanmaması</t>
  </si>
  <si>
    <t>İşyerinde bulunan tüm duş, lavabo ve tuvaletlerde hijyen gereklerine uygun olarak sıvı sabun, havlu vs. işveren/yönetim tarafından temin edilmelidir. Buraların temizliği en az günde bir defa yapılmalıdır. Su kesilmesi durumunda kullanılmak üzere su deposu olmalıdır. Çalışanlara sıcak su sağlanmalıdır.
Tuvalet ve lavabolarda kanalizasyon sistemlerinin tıkanma, geri tepme gibi durumlara karşı kontrolleri yapılmalıdır.</t>
  </si>
  <si>
    <t>KOT FARKI, BASAMAK</t>
  </si>
  <si>
    <t xml:space="preserve">Yürüme yolları ve geçitlerde kolaylıkla farkedilemeyen kot farkı ve basamak vb.olması </t>
  </si>
  <si>
    <t>Seviye farkının görülememesi, farkedilememesi sonucu takılarak ya da boşa düşme sonucu oluşabilecek iş kazaları</t>
  </si>
  <si>
    <t>Zemin farkının bulunduğu alanlarda, herhangi bir kazaya sebep olmamak için, birbirini takip eden sarı siyah ya da kırmızı beyaz renk şeritleri ile işaretleme yapılmalıdır.
Kot farkı gereklilik göstermiyorsa kaldırılmalıdır.</t>
  </si>
  <si>
    <t>ALÇAK TAVAN</t>
  </si>
  <si>
    <t>Uyarıcı tedbir alınmamış alçak tavanlar</t>
  </si>
  <si>
    <t>Çarpmaya bağlı iş kazaları</t>
  </si>
  <si>
    <t>Alçak tavan bulunan kısımlar gözle fark edilir şekilde sarı-siyah/kırmızı-beyaz şeritler çekilerek işaretlenmelidir. 
Çarpma ihtimaline karşı alçak tavan zemini yumuşak malzeme ile kaplanmalıdır.</t>
  </si>
  <si>
    <t>KAPILAR</t>
  </si>
  <si>
    <t>Kapıların kullanışlı olmaması, Standartlara uygun olmayan kapıların kullanılması</t>
  </si>
  <si>
    <t>Kapılar ve girişlerin yeri, sayısı ve boyutları ile yapıldıkları malzemeler, kullanıldıkları odalara, alanlara, kullanım amaçlarına ve çalışanların rahatça girip çıkmalarına uygun olmalıdır.
Çift taraflı açılan kapılarda karşılıklı gelen kişilerin birbirlerini görebilmesi için saydam pencerelikler olmalıdır.</t>
  </si>
  <si>
    <t>ÇATI</t>
  </si>
  <si>
    <t>Biriken buz, kar tabakaları</t>
  </si>
  <si>
    <t>Kış aylarında, özellikle çatı kısımlarında suyun donmasından kaynaklı sarkıtlar, kar kütleleri oluşmuşsa altından geçenlere tehlike yaratmayacak şekilde temizlenmelidir. Altından geçilmesini engelleyici tedbirler alınmalıdır. 
Bu tür temizlik işleri yetkili kişilere yaptırılmalıdır. Gerekli güvenlik önlemleri alınmadan, yüksekte çalışma şartları yerine getirilmeden ve yetkisiz kişilerin çatı, teras vb. üzerinde çalışma yapmasına izin verilmemelidir. Yüksekte çalışma yapacak kişilerin Yüksekte Çalışma Eğitimleri olmalıdır.</t>
  </si>
  <si>
    <t>MERDİVENLER</t>
  </si>
  <si>
    <t>Merdiven kenarlarında korkuluk/ tutacak bulunmaması</t>
  </si>
  <si>
    <t>Merdivenlerden düşme sonucu oluşabilecek iş kazaları</t>
  </si>
  <si>
    <t>EL MERDİVENLERİ/SEYYAR MERDİVENLER</t>
  </si>
  <si>
    <t>Standartlara uygun olmayan el merdiveni kullanılması,
El merdivenlerinin doğru kullanılmaması</t>
  </si>
  <si>
    <t>Yüksekten düşme sonucu oluşabilecek iş kazaları</t>
  </si>
  <si>
    <t>El merdivenleri standartlara uygun olmalıdır. El merdivenleri aşağıdaki özellikleri taşımalıdır.
- El merdivenlerinin yapısal kusurları bulunmamalıdır.
- El merdivenlerinin zemine tutunmasını sağlayan papuçları bulunmalıdır.
- A tipi merdivenlerde, ayakların açılmasını engelleyen sabitleyiciler bulunmalıdır.
- Sabit tırmanma merdivenlerinde gemici tipi sırtlıklı korkuluklar bulunmalıdır. Eğimli sabit merdivenlerde tutacak korkulukları bulunmalıdır. Eğimli merdiven basamakları ayağın zemine paralel şekilde basılabilmesini sağlayacak şekilde tasarlanmalıdır.
- Merdiven basamakları zemine ve birbirlerine paralel olmalıdır.
- Tekerlekli platformlarda teker kilitleri bulunmalıdır.
- Platform zeminleri sağlam olmalı ve üst korkulukları bulunmalıdır.
El merdiveni kullanımında aşağıdaki kurallara uyulmalıdır.
- Yerleştirildiği zemin düz olmalı, dengesiz yerleştirilmemelidir. Dengelemek maksadıyla altına herhangi bir şey sıkıştırılarak ya da koyularak çalışma kesinlikle yapılmamalıdır. 
- Masa, sandalye vb. üzerine çıkılarak çalışma yapılmamalıdır.
- Seyyar/el merdivenleri üzerinde en fazla bir kişi olmalıdır. El merdiveni/platform üzerinde birisi varken hareket ettirilmemelidir.
- El merdivenleri kullanılmadan önce sağlamlığı kontrol edilmelidir. Eksik veya arızalı olanlar kullanılmamalıdır.
- El merdivenleri/ platform üzerinde yapılacak çalışmalarda yüksekte çalışma tedbirleri alınmalıdır. Emniyet kemeri, can halatları, baret, kaymaz tabanlı ayakkabı vb. kullanılmalıdır. Seyyar merdiven üzerinde mümkün olduğunca çalışılmamalı bu amaçla üretilmiş korkuluklu platformlar tercih edilmelidir.</t>
  </si>
  <si>
    <t>YÜKSEKTE ÇALIŞMA</t>
  </si>
  <si>
    <t>Yüksekte çalışmaların tedbir alınmadan yapılması</t>
  </si>
  <si>
    <t>Yüksekte yapılacak çalışmalarda aşağıdaki tedbirler alınmalıdır.
- Yüksekte çalışma yapılacak işlerde mutlaka emniyet kemeri, baret, kaymaz tabanlı ayakkabı, düşme tutucu, can halatları, halat tutucuları, eldiven, gerdirme halatları vb. kullanılmalıdır.
- Çalışma yerlerinde çalışanların güvenliği öncelikle, güvenli korkuluklar, düşmeyi önleyici platformlar, bariyerler, kapaklar, çalışma iskeleleri, güvenlik ağları veya hava yastıkları gibi toplu koruma tedbirleri ile sağlanmalıdır.
- Yüksekte yapılan geçici işler, işçilerin sağlık ve güvenliklerini tehlikeye atmayacak uygun hava koşullarında sürdürülecektir.
- Çatı, teras gibi alanlarda yapılan çalışmalarda yüksekte çalışma tedbirleri alınmalıdır. Çatı, teras gibi yüksekte çalışma tedbirleri alınması gereken yerlere yetkisiz kişilerin giriş-çıkış yapması engellenmelidir. Bu tür alanlar kilitli tutulmalıdır.
- Cam, saç ve çimento harçlı levhalardan yapılmış veya eskimiş, yıpranmış ve dayanıklılığı azaltılmış çatılarda tam güvenlik sağlanmadan çalışılmayacaktır.
- Yüksekte yapılacak çalışmalarda, çalışma izin formu doldurulmalıdır.
- Yüksekte çalışma yapacak kişilerin sağlık durumları uygun olmalıdır. (Yüksekte çalışmalara uygun olduğunu gösterir işyeri hekimi onaylı sağlık raporları)
- Yüksekte çalışma eğitimi almış kişiler çalışmalıdır.</t>
  </si>
  <si>
    <t>Yetersiz aydınlatma,
Standartlara uygun olmayan aydınlatma tesisatı</t>
  </si>
  <si>
    <t>Yetersiz aydınlatmaya ve güvenliksiz aydınlatma tesisatına bağlı iş kazaları, yangın</t>
  </si>
  <si>
    <t>Gürültü ölçümü yapılmaması, gürültü seviyesinin belirlenememesi, uygun kulak koruyucuların kullanılmaması</t>
  </si>
  <si>
    <t>Duyma bozukluklarına bağlı meslek hastalıkları, dikkat dağılmasına bağlı iş kazaları</t>
  </si>
  <si>
    <t>ACİL DURUM EYLEM PLANLARI</t>
  </si>
  <si>
    <t>Acil durumlarda etkin mücadele ve müdahale yapılamaması sonucu oluşabilecek can ve mal kayıpları oluşması</t>
  </si>
  <si>
    <t>Acil durum eylem planı hazırlanmaması, acil durum ekiplerine ve çalışanlara bilgi verilmemesi</t>
  </si>
  <si>
    <t>Acil durum eylem planı hazırlanmalıdır. Acil durum konularıyla ilgili özel olarak görevlendirilenler, yürütecekleri faaliyetler ile ilgili özel eğitimler verilmelidir. Tüm çalışanlar acil durum planları ile arama, kurtarma ve tahliye, yangınla mücadele, ilkyardım konularında bilgi sahibi edilmelidir. Hazırlanan Acil Durum Eylem/Tahliye planları işletmenin muhtelif yerlerine asılmalıdır. Acil durum tahliye tatbikatları yapılmalıdır.</t>
  </si>
  <si>
    <t>YANGIN EĞİTİMİ VE TATBİKATLAR</t>
  </si>
  <si>
    <t>ACİL DURUM EKİPLERİ</t>
  </si>
  <si>
    <t>ACİL DURUM TELEFONLARI</t>
  </si>
  <si>
    <t>YANGIN ALGILAMA SİSTEMLERİ</t>
  </si>
  <si>
    <t>Çalışanların yangın eğitimi almaması, acil durum tatbikatlarının yapılmamış olması</t>
  </si>
  <si>
    <t>Yangın durumunda nasıl davranacağını bilmeyen personelin paniğe kapılması, yanlış müdahale ederek durumun daha kötüye gitmesine sebebiyet vermesi sonucu can ve mal kayıpları oluşması</t>
  </si>
  <si>
    <t>Acil durum ekiplerinin belirlenmemesi</t>
  </si>
  <si>
    <t>Acil durumlarda iletişime geçilecek telefon numaralarının (İtfaiye, Ambulans, polis vb.) görünür bir yere asılmaması, Acil durum ekiplerine ulaşılamaması</t>
  </si>
  <si>
    <t>Acil durum ekipleri ile geç irtibata geçilmesi sonucu etkin müdahale ve mücadelenin yapılamaması</t>
  </si>
  <si>
    <t>Yangın algılama sistemlerinin bulunmaması</t>
  </si>
  <si>
    <t>Yangının fark edilememesi sonucu mücadelenin gecikmesi sonucu can ve mal kayıplarının oluşması</t>
  </si>
  <si>
    <t>Tüm çalışanlara yılda en az bir kez yangın eğitimi verilmelidir. Yangın ekipmanlarının doğru kullanılması konusunda çalışanların yeterli bilgiye sahip olmaları sağlanmalıdır. 
Acil bir durum meydana gelme olasılığına karşı doğru müdahale, doğru davranış ve güvenli tahliye sağlanabilmesi amacıyla yılda en az bir kez bütün çalışanların dahil olacağı, senaryolu acil durum tatbikatı ve tahliyesi yapılmalıdır. Sonucunda ortaya çıkan eksikliklerin giderilmesi için gerekli tedbirler alınmalıdır.</t>
  </si>
  <si>
    <t>Acil durumlarla mücadele için işyerinin büyüklüğü ve taşıdığı özel tehlikeler, yapılan işin niteliği, çalışan sayısı ile işyerinde bulunan diğer kişileri dikkate alarak; önleme, koruma, tahliye, yangınla mücadele, ilk yardım ve benzeri konularda eğitimli yeterli sayıda personeli görevlendirmelidir. Acil Durum Ekipleri oluşturulmalı ve bu kişilere görevleri ile ilgili eğitim verilmelidir. Acil durum için belirlenen ekiplerin personel değişiklikleri durumunda güncellenmesi gerekmektedir.
Acil durum ekiplerinin ihtiyaç duyacağı kişisel koruyucu donanımlar verilmelidir.</t>
  </si>
  <si>
    <t xml:space="preserve">Acil durumda aranacak telefonlar çalışanlara öğretilmeli ve görülebilecek bir yere asılmalıdır. Genel acil durum telefonları ile en yakın polis karakolu, itfaiye, sağlık vb. kuruluşların telefonlarının herkesin görebileceği yerlere (panolara) asılması sağlanmalıdır. Acil durum ekiplerinde görevli personelin iletişim bilgileri isimlerinin yanına yazılmalıdır. </t>
  </si>
  <si>
    <t>Acil durum ekiplerinin kimlerden oluştuğu çalışanların görebileceği şekilde ilan edilecektir.</t>
  </si>
  <si>
    <t>Yangın uyarı sistemleri kullanılmaktadır. Gerekli olduğu bölgeler ve çalışırlıkları kontrol edilecektir.</t>
  </si>
  <si>
    <t>ACİL ÇIKIŞ YOLLARI</t>
  </si>
  <si>
    <t>ACİL DURUM UYARI SİSTEMLERİ</t>
  </si>
  <si>
    <t>ACİL DURUM YÖNLENDİRME İŞARETLERİ</t>
  </si>
  <si>
    <t>YANGIN SÖNDÜRME CİHAZLARI</t>
  </si>
  <si>
    <t>ACİL DURUM TOPLANMA ALANI</t>
  </si>
  <si>
    <t>Kaçış yolları üzerinde engellerin olması</t>
  </si>
  <si>
    <t>Kaçış yollarının hızlı ve güvenli bir şekilde tahliyeye izin vermemesi sonucu can kayıplarının oluşması</t>
  </si>
  <si>
    <t>Yangın uyarı butonlarının olmaması</t>
  </si>
  <si>
    <t xml:space="preserve">Acil durumlarda etkin mücadele ve tahliye yapılamaması sonucu oluşabilecek can ve mal kayıpları </t>
  </si>
  <si>
    <t>Acil çıkış yönlendirme işaretlerinin bulunmaması</t>
  </si>
  <si>
    <t>Acil durumlarda, çalışanların ve işyerinde bulunanların panik, heyecen ve korku vb.sebeplerle acil çıkışı bulamaması ya da güvenli ve rahat bir şekilde işyerinin terkedilememesi sonucu can ve mal kayıplarının meydana gelmesi</t>
  </si>
  <si>
    <t>İşyerinde yeterli sayıda yangın söndürücü tüp bulunmaması</t>
  </si>
  <si>
    <t>Yangına etkin müdahale edilememesi sonucu oluşabilecek can ve mal kayıpları</t>
  </si>
  <si>
    <t>Toplanma alanının belirlenmemesi</t>
  </si>
  <si>
    <t>Toplanma alanının olmaması ve bilinememesinden dolayı kargaşa oluşması ve çalışanların güvenli bir bölgede toplanmamalarına bağlı olarak oluşabilecek can ve mal kayıpları</t>
  </si>
  <si>
    <t>Kaçış yolları her kesimden serbest ve engelsiz erişebilen şekilde düzenlenmeli, kaçış yollarında kaçışı engelleyecek şekilde malzemeler bulundurulmamalı ve buralar sürekli gözetim altında tutulmalıdır. Acil çıkış kapısına doğrudan ve kolay ulaşım sağlanmalıdır. Acil çıkış kapısı hiçbir zaman kilitli olmamalı, doğrudan dışarı açılmalıdır.</t>
  </si>
  <si>
    <t xml:space="preserve">El ile yangın uyarısı, yangın uyarı butonları ile yapılır. Yangın uyarı butonları yangın kaçış yollarında tesis edilir.
Yangın uyarı butonlarının, bir kattaki herhangi bir noktadan o kattaki herhangi bir yangın uyarı butonuna yatay erişim uzaklığının 60 m'yi geçmeyecek şekilde yerleştirilmesi gerekir. Engelli veya yaşlıların bulunduğu yerlerde bu mesafe azaltılabilir. Tüm yangın uyarı butonlarının görülebilir ve kolayca erişilebilir olması gerekir. Yangın uyarı butonları, yerden en az 110 cm ve en fazla 130 cm yüksekliğe yerleştirilir. </t>
  </si>
  <si>
    <t>Yangın butonları vardır. Yerleri belirginleştirilecektir.</t>
  </si>
  <si>
    <t xml:space="preserve">Yönlendirme işaretleri; yeşil zemin üzerine beyaz olarak, ilgili yönetmelik ve standartlara uygun sembolleri ve normal zamanlarda kullanılacak çıkışlar için “ÇIKIŞ”, acil durumlarda kullanılacak çıkışlar için ise, “ACİL ÇIKIŞ” yazısını ihtiva etmelidir. Yönlendirme işaretlerinin her noktadan görülebilecek şekilde ve işaret yüksekliği 15 cm’den az olmamak üzere, azami görülebilirlik uzaklığı; dışarıdan veya kenarından aydınlatılan yönlendirme işaretleri için işaret boyut yüksekliğinin 100 katına, içeriden ve arkasından aydınlatılan işaretlere sahip acil durum yönlendirme üniteleri için işaret boyut yüksekliğinin 200 katına eşit olan uzaklık olması gerekir. 
Yönlendirme işaretleri, yerden 200 cm ilâ 240 cm yüksekliğe yerleştirilmelidir. Yönlendirme işaretleri hem normal aydınlatma ve hem de acil durum aydınlatma hâllerinde kaçış yolu üzerinde bütün erişim noktalarından görülebilir olmalıdır. </t>
  </si>
  <si>
    <t xml:space="preserve">Acil durumlar için güvenli bir  toplanma yeri belirlenmeli ve tabelası asılmalıdır. </t>
  </si>
  <si>
    <t>Kaçış yolları üzerine malzeme istiflemesi yapılmayacaktır. Konu ile ilgili olarak personele bilgi verilecektir. Doğrudan dışarı açılır durumda acil çıkış kapısı bulunmaktadır.</t>
  </si>
  <si>
    <t>Binaların Yangından Korunması Hakkındaki Yönetmelik- 
Madde 75</t>
  </si>
  <si>
    <t>İŞYERİ BİNA VE EKLENTİLERİNDE ALINACAK SAĞLIK VE GÜVENLİK ÖNLEMLERİNE İLİŞKİN YÖNETMELİK-
MADDE 10</t>
  </si>
  <si>
    <t>Binaların Yangından Korunması Hakkındaki Yönetmelik- 
Madde 99</t>
  </si>
  <si>
    <t>Acil durum yönlendirme işaretleri vardır. Acil çıkış kapıları üzerine acil çıkış olduğunu gösterir levha asılmıştır.</t>
  </si>
  <si>
    <t>Yangının erken farkedilmesini sağlayıcı uyarı sistemleri yapılmalıdır. (Duman/ısı/alev dedektörleri) Bu sistemler her zaman devrede olmalıdır. Sistemlerin çalışıp çalışmadığının kontrolü yetkili kişilere yaptırılarak kayıtları alınmalıdır.</t>
  </si>
  <si>
    <t>YANGIN DOLAPLARI</t>
  </si>
  <si>
    <t>Yangın dolaplarının yetersiz sayıda ve özelliklerde olması</t>
  </si>
  <si>
    <t>Yangın dolapları, her katta ve yangın duvarları ile ayrılmış her bölümde aralarındaki uzaklık 30 m’den fazla olmayacak şekilde düzenlenmelidir. Yangın dolapları mümkün olduğu kadar koridor çıkışı ve merdiven sahanlığı yakınına kolaylıkla görülebilecek şekilde yerleştirilmelidir.
Hortumları serme ve bağlama gibi becerilere sahip eğitilmiş personeli veya itfaiye görevlisi olmayan yapılarda, yuvarlak yarı-sert hortumlu yangın dolaplarının TS EN 671-1' e uygun olması şarttır. Hortumun, yuvarlak yarı-sert TS EN 694 normuna uygun, çapının 25 mm olması, uzunluğunun 30 m'yi aşmaması ve lüle (lans) kapama, püskürtme veya fıskiye veyahut her üçünü birden yapabilmesi gerekir.
Yangın dolaplarının bulunduğu alanlara nasıl kullanılması gerektiğini gösterir talimatlar asılmalıdır.
Dolapların periyodik kontrolleri en az yılda bir kez yetkili kişilere yaptırılmalıdır.</t>
  </si>
  <si>
    <t>Yangın dolapları kontrol edilecek ve istenen şartlara uygunlukları belirlenecektir.</t>
  </si>
  <si>
    <t>ACİL DURUM KROKİSİ</t>
  </si>
  <si>
    <t>Aşağıdaki özellikleri içeren acil durum krokisi hazırlanarak asılı hale getirilmelidir.
- Yangın söndürme amaçlı kullanılacaklar da dâhil olmak üzere acil durum ekipmanlarının bulunduğu yerler.
- İlkyardım malzemelerinin bulunduğu yerler.
- Kaçış yolları, toplanma yerleri ve bulunması halinde uyarı sistemlerinin de yer aldığı tahliye planı.
- Görevlendirilen çalışanların ve varsa yedeklerinin adı, soyadı, unvanı, sorumluluk alanı ve iletişim bilgileri.
- İlk yardım, acil tıbbi müdahale, kurtarma ve yangınla mücadele konularında işyeri dışındaki kuruluşların irtibat numaraları.</t>
  </si>
  <si>
    <t>ACİL DURUM AYDINLATMASI</t>
  </si>
  <si>
    <t>Acil durum aydınlatmasının olmaması</t>
  </si>
  <si>
    <t>Acil durumlarla etkin mücadele edilememesi ve tahliye sağlanamaması</t>
  </si>
  <si>
    <t>Acil durum aydınlatma sistemi kontrol edilecek ve uygunluğu değerlendirilecektir.</t>
  </si>
  <si>
    <t>Acil durum aydınlatma sistemi; şehir şebekesi veya benzeri bir dış elektrik beslemesinin kesilmesi, yangın, deprem gibi sebeplerle bina veya yapının elektrik enerjisinin güvenlik maksadıyla kesilmesi ve bir devre kesici veya sigortanın açılması sebebiyle normal aydınlatmanın kesilmesi hâllerinde, otomatik olarak devreye girerek yeterli aydınlatma sağlayacak şekilde düzenlenmelidir.
Aydınlatılması gereken acil çıkış yolları ve kapılarında, elektrik kesilmesi halinde yeterli aydınlatmayı sağlayacak ayrı bir enerji kaynağına bağlı acil aydınlatma sistemi bulunmalıdır.</t>
  </si>
  <si>
    <t>Tüm çalışma alanının muhtelif yerleri için yeterli sayıda ve türde yangın söndürme cihazı temin edilmeli ve yerleri belirlenmelidir.  Düşük tehlike sınıfında her 500 m2, orta tehlike ve yüksek tehlike sınıfında her 250 m2 yapı inşaatı alanı için 1 adet olmak üzere, uygun tipte 6 kg'lık kuru kimyevi tozlu veya eşdeğeri gazlı yangın söndürme cihazları bulundurulması gereklidir.
Taşınabilir yangın söndürme cihazları, söndürücünün duvara bağlantı asma halkası duvardan kolaylıkla alınabilecek şekilde yerleştirilmeli ve 4 kg'dan daha ağır ve 12 kg'dan hafif olan cihazların zeminden olan yüksekliği yaklaşık 90 cm'yi aşmayacak şekilde monte edilmelidir. Yangın tüplerinin yerini gösterir işaretler yerleştirilmelidir.
Yangın söndürücü tüplerin periyodik kontrolleri yılda en az bir kez yetkilisi tarafından yapılarak kayıt altına alınmalıdır. Periyodik kontrol etiketleri üzerine yapıştırılmalıdır. 
Yangın tüplerinin basınç göstergeleri düzenli olarak  kontrol edilecektir.
Yangın dolapları ve bağlantıları daima çalışır vaziyette tutulmalıdır. Yangın söndürme ekipmanlarının önlerine malzeme yerleştirilmemelidir. Ulaşılması zor şekilde yerleşim yapılmamalıdır.</t>
  </si>
  <si>
    <t>Kişisel koruyucu donanım kullanılmaması, kullanma talimatlarının olmaması, çalışanların KKD kullanımı konusunda eğitiminin olmaması</t>
  </si>
  <si>
    <t>Tüm birimlerde ayrı ayrı risk kaynakları değerlendirilerek ve birim sorumlularının fikirleri doğrultusunda gerekli kişisel koruyucu donanımlar verilecektir.</t>
  </si>
  <si>
    <t>KKD-EL HİJYENİ</t>
  </si>
  <si>
    <t>Enfeksiyona bağlı hastalıklar</t>
  </si>
  <si>
    <t>KKD-ELDİVEN</t>
  </si>
  <si>
    <t>Kişisel koruyucu donanım kullanılmaması, Enfeksiyona karşı önlem alınmaması</t>
  </si>
  <si>
    <t>Kişisel koruyucu donanım kullanılmaması</t>
  </si>
  <si>
    <t>KKD-YÜZ KORUYUCULAR</t>
  </si>
  <si>
    <t>Maske, gözlük vb. kullanılmaması</t>
  </si>
  <si>
    <t>KKD-ÖNLÜKLER</t>
  </si>
  <si>
    <t>Önlük kullanılmaması</t>
  </si>
  <si>
    <t>İş kazaları, hastalıklar, meslek hastalıkları</t>
  </si>
  <si>
    <t>Hangi kişisel koruyucuların kullanılacağının bilinmemesi</t>
  </si>
  <si>
    <t>SHARP-BOX</t>
  </si>
  <si>
    <t>Kesici-delici malzeme yaralanmalarına bağlı hastalıklar, iş kazaları</t>
  </si>
  <si>
    <t>KKD-LABORATUVAR</t>
  </si>
  <si>
    <t>Laboratuvarlara kişisel koruyucu donanım kullanılmaması</t>
  </si>
  <si>
    <t>Laboratuvar çalışmalarında kullanılan kimyasal maddenin cinsine uygun kişisel koruyucular mutlaka kullanılmalıdır. Ayakta çalışma yapan laboratuvar personeli üstü kapalı ortopedik ayakkabıları tercih etmelidir.</t>
  </si>
  <si>
    <t>MALZEME GÜVENLİK BİLGİ FORMLARI</t>
  </si>
  <si>
    <t>Kimyasal madde maruziyeti sonucu oluşabilecek meslek hastalıkları, iş kazaları</t>
  </si>
  <si>
    <t>DEPOLAMA</t>
  </si>
  <si>
    <t>Kimyasal maddelerin uygun koşullarda depolanmaması</t>
  </si>
  <si>
    <t>Kimyasal madde yayılımı sonucu oluşabilecek iş kazaları, meslek hastalıkları, yangın, patlama</t>
  </si>
  <si>
    <t>Kimyasal madde maruziyeti sonucu oluşabilecek meslek hastalıkları, iş kazaları, yangın, patlama</t>
  </si>
  <si>
    <t>Kullanılan kimyasal maddenin tehlikeleri ve kullanma şartları konusunda bilgi sahibi olunmaması</t>
  </si>
  <si>
    <t>Çalışanlara kullandıkları kimyasal maddeler hakkında bilgilendirme (tehlikeler, ilkyardım tedbirleri, yangınla mücadele teknikleri, kaza sonucu yayılmaya karşı tedbirler, maruziyet kontrolleri ve kişisel korunma, depolama, taşımacılık bilgileri vb.) eğitimleri verilmelidir.</t>
  </si>
  <si>
    <t>Çalışanlara gerekli bilgilendirme eğitimleri verilecektir.</t>
  </si>
  <si>
    <t>KİMYASAL KAP VE AMBALAJLARI</t>
  </si>
  <si>
    <t>Kimyasal maddelerin uygun olmayan kaplar içinde depolanması</t>
  </si>
  <si>
    <t>STOKLAMA</t>
  </si>
  <si>
    <t>Kimyasal maddelerin çalışma sahasında stoklanması</t>
  </si>
  <si>
    <t>Kimyasallar Malzeme Güvenlik Bilgi Formlarında belirtilen kurallara uygun şekilde depolanmalıdır.
Zararlı,yanıcı sıvı kimyasalların depolanmasında taşma tepsileri kullanılmalı veya havuzlama sistemleri kurulmalıdır. Kimyasal maddelerin depolanmasında biribirleriyle reaksiyona girebilecek maddelerin depolama şartları sağlanmalıdır. Tehlike özelliklerine göre depolama şartlarını gösterir tablolar hazırlanarak asılmalıdır.
Kimyasal maddeler için yeterli depolama alanları sağlanmalıdır.</t>
  </si>
  <si>
    <t>Kimyasalları kullanan çalışanlara uygun kişisel koruyucu donanımlar sağlanmalıdır.</t>
  </si>
  <si>
    <t>ATIK YÖNETİMİ SORUMLULARI</t>
  </si>
  <si>
    <t>ATIK BİRİM VE YÖNETİMİ</t>
  </si>
  <si>
    <t>Tehlikeli madde atıklarına maruz kalma sonucu oluşabilecek iş kazaları, hastalıklar, meslek hastalıkları
Çevre zararları</t>
  </si>
  <si>
    <t>Tıbbi atık birimİ ve yönetimi oluşturulmaması</t>
  </si>
  <si>
    <t>ATIK DEPOLARI</t>
  </si>
  <si>
    <t>Atıkların depolanmasında aşağıdaki kurallara uyulmalıdır.
- Tıbbi atıklar diğer atıklardan ayrı yerlerde, kırmızı renkte konteynırlarda depolanmalıdır. Konteynırların üzerinde tıbbi atık işareti bulunmalı ve yazı ile belirtilmelidir.
- Konteynırlar dolduğu taktirde ağızları sıkıca kapatılarak diğer çöplerden ayrı şekilde ilgili birimlerce tıbbi atıklar bertaraf edilmeli, gelişigüzel çöplere boşaltılmamalıdır.
- Tıbbi atıklar geçici bir süre dahi olsa kesinlikle  evsel atık, ambalaj atığı ve diğer atıklarla birlikte depolanmamalıdır.
- Herhangi bir radyoaktif atık varsa Türkiye Atom Enerjisi Kurumu mevzuatınca toplatılıp uzaklaştırılmalıdır.</t>
  </si>
  <si>
    <t>Çalışanların olası hastalıklara karşı bağışıklıklarının olmaması</t>
  </si>
  <si>
    <t>Tehlikeli madde atıklarına maruz kalma sonucu oluşabilecek hastalıklar</t>
  </si>
  <si>
    <t>Atıklarla teması olan personele işyeri hekiminin tavsiye ettiği bağışıklık aşıları yaptırılacaktır. Personelin bağışıklık durumu kontrolleri yapılacaktır.</t>
  </si>
  <si>
    <t>Çalışanların atıklar konusunda yeterli bilgiye sahip olmaması</t>
  </si>
  <si>
    <t>Tehlikeli atıklara maruz kalma sonucu oluşabilecek iş kazaları ve hasalıklar</t>
  </si>
  <si>
    <t>Gerekli eğitimler verilecektir.</t>
  </si>
  <si>
    <t>ATIKLARIN TOPLANMASI</t>
  </si>
  <si>
    <t>Düzensiz - bilinçsiz bertaraf ve depolama</t>
  </si>
  <si>
    <t>ATIKLARIN TESLİM EDİLMESİ</t>
  </si>
  <si>
    <t>Atıların bertarafının kontrolsüz yapılması</t>
  </si>
  <si>
    <t>Atıklar ''Atık Takip Formu'' ile taşıyıcılara verilmeli ve bu formlar saklanmalıdır.
Taşıma işlemi yapılacak araçlarda atık taşıma formu bulundurulması zorunludur. Ulusal Atık Taşıma Formları atık üreticisi tarafından ilgili Valilikten (Çevre ve Şehircilik İl Müdürlüğü) temin edilir.</t>
  </si>
  <si>
    <t>Standartlara uygun olmayan atık depoları</t>
  </si>
  <si>
    <t>ELEKTRİK KULLANIMI</t>
  </si>
  <si>
    <t>Elektrikli aletlerin tedbirsiz kullanılması</t>
  </si>
  <si>
    <t>Elektrik Çarpması sonucu yaralanma, ölüm 
Elektrik kaynaklı Yangın, 
Maddi Zararlar</t>
  </si>
  <si>
    <t>Elektrik Çarpması,
Elektrik kaynaklı Yangın, 
Maddi Zararlar</t>
  </si>
  <si>
    <t>Gerekli özen gösterildiği belirtilmiştir. Çalışanlara elektrikle çalışmalarda İSG eğitimi verilecektir.</t>
  </si>
  <si>
    <t>ELEKTRİK TESİSATI, ELEKTRİKÇİLER</t>
  </si>
  <si>
    <t>Elektrik tesisatının ve elektrik tesisatlarına ait kablo, fiş, priz vb.ekipmanların uygun olmaması
Yetkisiz kişilerin elektrik işleri yapması</t>
  </si>
  <si>
    <t>Elektrik tesisatı, yangın ve patlama tehlikesi oluşturmayacak şekilde projelendirilip tesis edilmeli ve çalışanlar doğrudan ya da dolaylı temas sonucu kaza riskine karşı korunmalıdır. Elektrik tesisatının projelendirilmesi, kurulması, malzemesinin ve koruyucu cihazlarının seçimi kullanılacak gerileme ve ortam şartlarına uygun olarak yapılmalıdır. Bakımı, onarımı, kontrolü ve işletilmesi sağlanmalıdır. 
Elektrik tesisat projesi bulunmalıdır.
Yetkili elektrikçiler dışındaki kişiler elektrik işlerine müdahale etmemelidir. Elektrik işleri cins ve hacmine göre (A.G., O.G ve Y.G.) ehliyetli elektrikçiler tarafından yapılmalı, bakım ve işletmesi sağlanmalıdır.</t>
  </si>
  <si>
    <t>ELEKTRİK PANOLARI</t>
  </si>
  <si>
    <t>Elektrik panolarının iç kapaklarının bulunmaması</t>
  </si>
  <si>
    <t>Elekrik çarpması sonucu yaralanma ve ölümlerin meydana gelmesi</t>
  </si>
  <si>
    <t>Elektrik panolarının iç kapakları olmalıdır. Kablolara ve iç bağlantı noktalarına erişimi önleyici ve sadece butonlara ulaşımı sağlayacak şekilde olmalıdır. Sabit olmalı ve yetkisiz kişilerce çıkarılamayacak şekilde olmalıdır.</t>
  </si>
  <si>
    <t>Elektrik tesisatı bakım, onarım ve periyodik kontrolleri yetkili kişiler tarafından yapılmaktadır.</t>
  </si>
  <si>
    <t>Pano üstlerinde sağlık ve güvenlik işaretleri ve yazıların bulunmaması</t>
  </si>
  <si>
    <t>Kontrol edilerek eksiklikler tamamlanacaktır.</t>
  </si>
  <si>
    <t>Pano üzerinde elektrik tehlikesi uyarı ve ikaz levhaları asılı olmalıdır. Elektrik panolarının üzerlerine "Yetkiliden Başkasının Müdahale Etmesi Tehlikeli ve Yasaktır" ikaz levhası asılmalıdır.</t>
  </si>
  <si>
    <t>Elektrik panolarının kapaklarının açık olması</t>
  </si>
  <si>
    <t>Panoların kapakları kapalı tutulmaktadır. Pano üstlerine yetkili kişi isimleri ve irtibat numaraları yazılacaktır.</t>
  </si>
  <si>
    <t>Elektrik panosu önünde ve içinde malzeme bulunması</t>
  </si>
  <si>
    <t>Pano önlerinde eşya bulundurulmamalıdır. Pano içlerine ve üstlerine herhangi bir malzeme, el aleti vs. konulmamalıdır. Panolar dolap olarak kullanılmamalıdır. Çalışanlar bu konuda uyarılmalı ve gerekirse uyarıcı yazı ve levhalar asılmalıdır.</t>
  </si>
  <si>
    <t xml:space="preserve">Gerekli özen gösterildiği belirtilmiştir. </t>
  </si>
  <si>
    <t>ELEKTRİK KABLOLARI</t>
  </si>
  <si>
    <t>Elektrik kablolarının ekli, hasarlı, bantlı ve dağınık olması</t>
  </si>
  <si>
    <t>Ekli, bantlı ve hasarlı kablo kullanılmayacaktır. Görülmesi halinde iyileştirme yapılacaktır. (Sabit tesisat, elektrikli alet ve makinaların elektrik bağlantıları bu kapsamda gözden geçirilecektir.)</t>
  </si>
  <si>
    <t>Açıkta karışık, düzensiz elektrik aktarım kablolarının olması</t>
  </si>
  <si>
    <t>Elektrik panosu önünde yalıtkan paspas olmaması</t>
  </si>
  <si>
    <t>Kaçak akım rolesinin bulunmaması</t>
  </si>
  <si>
    <t>Elektrik iç tesisat yönetmeliğinin 25.10.1996 tarih ve 22798 tarihli son değişikliği ile kaçak akım rolesi kullanılması zorunludur. Ayrıca işyeri bina ve eklentilerinde alınacak sağlık ve güvenlik önlemlerine ilişkin yönetmelikte, işyeri ana pano ve tali elektrik panolarında seçicilik ilkesine uygun kaçak akım rolesi (artık akım anahtarı) tesis edilir. (30 mA'lik kaçak akım rolesi kullanılmalıdır.)</t>
  </si>
  <si>
    <t>Kaçak akım rolesi kullanılmaktadır. Elektrik tesisatı periyodik kontrollerinde kaçak akım rolelerinin kullanılabilirliği kontrol edilecektir.</t>
  </si>
  <si>
    <t>ELEKTRİK VE TOPRAKLAMA</t>
  </si>
  <si>
    <t>Elektrik tesisatı ve topraklama ölçümlerinin yapılmamış olması,
Uygun olmayan tesisat ve topraklama</t>
  </si>
  <si>
    <t>Elektrik tesisatı ve topraklama ölçümlerinin teknik periyodik kontrolü yılda en az bir kez yetkililere yaptırılmalı ve raporları saklanmalıdır. Raporda belirtilen eksiklikler en kısa sürede tamamlanmalıdır.</t>
  </si>
  <si>
    <t>Acil durumlarda panoya ulaşımın engellenmesi, elektrik yalıtımının tam olarak sağlanamamasına bağlı olarak gelişebilecek can ve mal kayıpları, elektrik arızalarına bağlı iş kazaları</t>
  </si>
  <si>
    <t>Elektrik tesisatlarına (fiz, priz vb.) ıslak elle müdahale edilmemeli ve elektrikli el aletleri ve makinalar ıslak elle kullanılmamalıdır. Yağmur, kar gibi hava koşulları altında elektrikli aletlerle çalışılmamalıdır. Zemin ıslak olmamalıdır. Elektrik işlerinde çalışanlar metal takı ve aksesuarlar kullanmamalıdır. Çalışanlara elektrikle çalışmalarda İSG eğitimi verilmelidir. Elektrikli aletler kullanıldıktan sonra fişten çekilmelidir.</t>
  </si>
  <si>
    <t>Açıkta kalan karışık kablolar bir kablo kanalı içerisine alınarak, hem ezilmesi engellenmeli hem de takılıp düşme ihtimali minimuma indirilmelidir.
Panolardan çıkan kablolar düzenli şekilde muhafaza içine alınarak kablo kanalları ile taşınmalıdır. Tüm sigorta kutuları, ana bağlantı noktaları korunaklı şekilde olmalıdır.</t>
  </si>
  <si>
    <t>Elektrik kabloları ekli, hasarlı ve bantlı olmamalıdır. Ekli, hasarlı ve bantlı kablolar kesinlikle kullanılmamalıdır. Deforme olanlar yenileri ile değiştirilmelidir. Yıpranmış, iletim telleri açıkta olan kablo vb. kullanılmamalıdır. Yalıtımsız kablolar kullanılmamalıdır. Elektrik kabloları ve prizlerin sağlamlığı düzenli olarak kontrol edilmelidir.</t>
  </si>
  <si>
    <t>PARATONER</t>
  </si>
  <si>
    <t>Standartlara uygun olmayan paratoner kullanılması</t>
  </si>
  <si>
    <t>Yıldırım düşmesi sonucu oluşabilecek iş kazaları, yangın, patlama</t>
  </si>
  <si>
    <t>JENERATÖR</t>
  </si>
  <si>
    <t>Jeneratörlerin bakım ve kontrolleri yetkili kişilere düzenli olarak yaptırılmalıdır.
Topraklama kontrolleri yapılmalıdır.</t>
  </si>
  <si>
    <t>Paratoner tesisatları yılda en az bir kez yetkili elektrik mühendisi/teknisyen tarafından kontrol edilmeli ve raporu alınmalıdır. Paratonerler ve yıldırıma karşı alınan diğer koruyucu tertibat yılda en az bir defa, ehliyetli bir elemana kontrol ettirilerek tesisatın uygunluğunu belirten belge düzenlenmelidir. Düzenlenen belge ilgililerin her isteminde gösterilmek üzere işyerinde saklanmalıdır.
Paratoner uygulama projesi bulunmalıdır.
Parotener iletim hatları temas edilmeyecek şekilde korunaklı olarak yerleştirilmelidir.</t>
  </si>
  <si>
    <t>ARAÇLAR</t>
  </si>
  <si>
    <t>TAŞIMA ARAÇLARI</t>
  </si>
  <si>
    <t>Araçların standartlara uygun olmaması, araçların tedbirsiz şekilde kullanılması</t>
  </si>
  <si>
    <t>Taşıma araçlarının standarlara uygun olmaması, taşıma araçlarının tedbirsiz şekilde kullanılması</t>
  </si>
  <si>
    <t>Trafik kazaları sonucu oluşabilecek zararlar</t>
  </si>
  <si>
    <t>Araç kazaları sonucu oluşabilecek zararlar</t>
  </si>
  <si>
    <t>Aracı kullanan sürücüler ve diğer personel emniyet kemerini takmalıdır. Araç sürücüleri trafik kurallarına uymalıdır. Araçlar ehliyetsiz personel tarafından kullanılmamalıdır.
Araçların tüm fenni muayenelerinin zamanında yapılması sağlanmalıdır. Yola çıkmadan önce kullanılan aracın teker ve gözle görülür aksamları kontrol edilmelidir. 
Araçlarda yangın söndürücü, ilkyardım çantası bulunmalıdır. Kış teçhizatını (çeki halatı, zincir, takoz, reflektör vs.) hazır bulundurulmalıdır.
Araç kullananların trafik kurallarına ve hız limitlerine uyması sağlanmalıdır. Zamana karşı yarışmaktan kaçınılmalıdır.
Araçların geri manevra sesli ikazları çalışır durumda olmalıdır.
Acil müdahale araçlarında, tepe lambaları ve sirenler çalışır durumda olmalıdır.</t>
  </si>
  <si>
    <t>Arızalı, bakımsız asansör kullanılması</t>
  </si>
  <si>
    <t>Asansör arızalarına bağlı iş kazaları</t>
  </si>
  <si>
    <t>ASANSÖRLER</t>
  </si>
  <si>
    <t>Standartlara uygun olmayan asansörlerin kullanılması</t>
  </si>
  <si>
    <t>Asansör kazaları sonucu oluşabiilecek zaralar</t>
  </si>
  <si>
    <t>Tüm asansörler kontrol edilerek gerekli tedbirler alınacaktır.</t>
  </si>
  <si>
    <t>Ergonomik olmayan çalışma koşulları</t>
  </si>
  <si>
    <t>OFİS ÇALIŞMALARI, EKRANLI ARAÇLARLA ÇALIŞMA, ERGONOMİ</t>
  </si>
  <si>
    <t>Kas ve iskelet sistemi rahatsızlıkları, meslek hastalıkları</t>
  </si>
  <si>
    <t>Kullanılan ekipmanların güvenliksiz olması,
Kullanılan masa, sandalye gibi eşyaların ergonomik olmaması</t>
  </si>
  <si>
    <t>Ekranlı araçlarla ve ofis çalışmalarında gerekli sağlık tedbirlerinin alınmaması</t>
  </si>
  <si>
    <t>Meslek hastalıkları</t>
  </si>
  <si>
    <t>Ofis çalışmalarında aşağıdaki tedbirler alınmalıdır. 
- Çalışanlar tarafından kullanılan masa ve sandalyelerin herhangi bir arızası bulunmamalıdır.
- Sandalye, çalışma masası ve çalışma yüksekliğine ve işin performansına uygun olmalıdır. 
- Kullanılan masaların taşıyıcı ayakları zemine dengeli şekilde yerleştirilmelidir. Masa, sandalye, dolap gibi eşyaların montaj kusurları bulunmamalıdır.
- Dolap, raf sistemleri devrilmeyecek şekilde sabitlenerek yerleştirilmelidir. Kapasiteleri üzerinde malzeme yerleştirilmemelidir. 
- Çalışma merkezleri (çalışma sandalyesi, çalışma masası, monitör, klavye vb.), ekranlı araçların kullanımından kaynaklanan zorlayıcı travmalara neden olabilecek riskleri ortadan kaldıracak veya en aza indirecek şekilde düzenlenmelidir.</t>
  </si>
  <si>
    <t>Ekranlı araçlarla yapılan ve ofis çalışmalarında aşağıdaki tedbirler alınmalıdır.
- Çalışan tüm alanlara rahatça ulaşabilmeli ve bu sırada vücudu eğilip bükülmemelidir. İyi oturma pozisyonu çalışanın önündeki ve yanındaki çalışma alanına karşı dik olmalıdır.
- Çalışma masası ve sandalye iyi dizayn edilmeli ve çalışma düzeyi ile dirsek aynı düzlem içersinde (aynı yükseklikte) olmalıdır. Sırt dik ve omuzlar rahat olmalıdır.
- Ekranlı araçlarla çalışmalarda kullanılan sandalyelerin  yüksekliği ve sırt eğimi ayarlanabilir tipte olmalıdır. Sandalye rahatça dönmelidir. Sandalyedeki ayak sayısı dengeyi sağlamak amacıyla 5 adet olmalıdır. 
- Sandalyenin oturma alanı hava alıp verebilen bir kumaş ile kaplanmalıdır. 
- Ayak altı dayayıcıları bulunmalıdır.</t>
  </si>
  <si>
    <t>BİLGİSAYAR VE EKİPMANLARI</t>
  </si>
  <si>
    <t>Bilgisayar ve ekipmanlarının yanlış kullanılması, yerleştirilmesi,
bilgisayar ve ekipmanlarının bakım ve onarımlarının yetkisiz kişiler tarafından yapılması</t>
  </si>
  <si>
    <t>Elektrik çarpması, iş kazaları</t>
  </si>
  <si>
    <t>Panoların önünde yalıtkan paspas olmalı ve kontroller sırasında uygun izoleli aletler kullanılmalıdır. Pano topraklaması yapılmalıdır.</t>
  </si>
  <si>
    <t>Bilgisayar ve ekipmanlarının kullanımında aşağıdaki kurallara uyularak çalışılmalıdır. Bilgisayar kasaları devrilmeyecek şekilde yerleştirilmelidir. 
- Bilgisayar kasaları/muhafazaları açık bırakılarak çalışılmamalıdır.  Bilgisayar cihaz ve ekipmanlarının onarımları yetkili kişiler tarafından yapılmalıdır.
- Bilgisayar ve ekipmanlarının elektrik kabloları ayak altından geçmeyecek ve ezilmeyecek şekilde yerleştirilmelidir. Elektrik kabloları kablo kanalları/koruyucu muhafazaları içine alınarak taşınmalıdır.
- Bilgisayar kasalarının havalandırma ızgaraları kapatılmamalıdır. Topraklı ve akım koruyuculu prizler kullanılmalıdır.</t>
  </si>
  <si>
    <t>Ekranlı araçlarla yapılan ve ofis çalışmalarında aşağıdaki tedbirler alınmalıdır.
- Çalışanların gereksinimleri ve yapılan işin türü dikkate alınarak uygun aydınlatma şartları sağlanmalı ve arka planla ekran arasında uygun kontrast bulunmalıdır. Yapay aydınlatma kaynaklarının yeri ve teknik özellikleri ekrandaki ve diğer ekipmanlar üzerindeki parlama ve yansımaları önleyecek şekilde olmalıdır.
- Pencereler, açıklıklar ve benzeri yerler, saydam veya yarı saydam duvarlar ve parlak renkli cisim ve yüzeylerden ekran üzerine direkt ışık gelmeyecek ve mümkünse yansımalar önlenmelidir. Ekrana gelen gün ışığının kontrol edilebilmesi için yatay ve dikey ayarlanabilir perdeler kullanılmalıdır.
- Çalışma merkezindeki ekipmanlar çalışanları rahatsız edecek düzeyde ortama ısı vermemelidir.
- Termal konfor şartları sağlanmalıdır.
- Çalışanlara Ekranlı Araçlarla Çalışma ve Ergonomi konularında eğitim verilmelidir.</t>
  </si>
  <si>
    <t>ELEKTRİKLİ ISITICILAR</t>
  </si>
  <si>
    <t>Elektrikli ısıtıcı yanlış kullanımı ve yerleşimi, standartlara uygun olmayan elektrikli ısıtıcı kullanımı</t>
  </si>
  <si>
    <t>Yangın, Elektrik çarpması, yaralanma</t>
  </si>
  <si>
    <t xml:space="preserve">Gerekli tedbirler alınarak çalışılacaktır.
</t>
  </si>
  <si>
    <t xml:space="preserve">Elektrikli ısıtıcı kullanımında aşağıdaki kurallara uyularak çalışılmalıdır. 
-Elektrikli ısıtıcılar asla yanıcı yüzeylere (ahşap, karton vs.) monte edilmemelidir. Isıtıcıların yerleşiminde kişilere ve montajı yapılacak duvarla tavan/ zemin arası mesafelerde kullanma klavuzundaki güvenlik şartları yerine getirilmelidir. 
- Isıtıcı üzeri örtülmemeli, elbise vb. kurutmak maksadıyla kullanılmamalıdır. 
- Koruyucu tel kafes içine parmak, herhangi bir cisim sokulmamalıdır. Sigara yakmak için kullanılmamalıdır. 
- Elektrikli ısıtıcıların termostat, koruyucu ızgara ve ayar düğmeleri sağlam olmalıdır. Arızalı ise kullanılmamalıdır. 
- Kullanılmadığı zaman prizden çekilmelidir. Yanar vaziyette terk edilmemelidir. Elektrik priz ve kablolarının sağlamlığı kontrol edilmelidir.
- Rezistanslı elektrikli ısıtıcılar yerine yağlı petekli ısıtıcıların kullanılması uygun olacaktır. </t>
  </si>
  <si>
    <t>İş ekipmanlarının elektrik bağlantıları ezilmeyecek şekilde yerleştirilmelidir. Sabit makinaların elektrik kabloları güvenli bir şekilde sabitlenerek ve kablo kanalları/ koruyucuları kullanılarak yerleştirilmelidir. Elektrik iletim telleri gözüken/ açıkta, bantla tutturulmuş veya koruyucu kılıfı zarar görmüş kablolar kullanılmamalıdır.</t>
  </si>
  <si>
    <t>İş kazaları, hijyensizlik sonucu oluşabilecek hastalıklar</t>
  </si>
  <si>
    <t>RİSK DEĞERLENDİRMESİ EKİBİ PARAFLARI</t>
  </si>
  <si>
    <t>AÇIKLAMA/ MEVZUAT
(DÖF NO)</t>
  </si>
  <si>
    <t>Malzemeler kullanımı bittikten sonra malzeme odasına kaldırılacaktır. Tüm el aletleri kendilerine ait raflarına yada alet çantalarına koyularak muhafaza edilecektir. Kablolu aletlerin, uzatmaların ayak altından, geçiş yolları üzerinden geçmeyecek şekilde yerleşimi yapılacaktır.
İşi biten elektrikli aletler prizden çekilecektir.
Çalışanlar konu ile ilgili olarak bilgi sahibi edilecektir. İSG eğitimlerinde konu ile ilgili bilgilendirme yapılacaktır.</t>
  </si>
  <si>
    <t>İşyerinde pencereler güvenli bir şekilde açılır, kapanır ve ayarlanabilir olmalıdır. Pencereler açık olduklarında çalışanlar için herhangi bir tehlike yaratmayacak şekilde yerleştirilmeli ya da tehlike oluşturmayacak şekilde yerleşim düzeni yapılmalıdır.
Çalışanların güneş ışınlarından rahatsız olmayacağı şekilde ayarlanabilir perdeler olmalıdır.</t>
  </si>
  <si>
    <t>Seyyar merdiven veya platform kullanılması halinde uygunluğunun tespit edilmesi amacıyla kontrolleri yapılarak çalışılacaktır.</t>
  </si>
  <si>
    <t>Birim bazında asgari kullanılması gereken kişisel koruyucu donanımlarla ilgili olarak liste hazırlanmalıdır. Kullanılması gereken işler ve kullanım şeklini gösterir talimatlar hazırlanmalıdır.</t>
  </si>
  <si>
    <t>Gerekli alınarak çalışılacaktır.</t>
  </si>
  <si>
    <t>Çevre ve insan sağlığı için tehlikeli maddeler içeren malzemelerin yayılmaması için gerekli tedbirler alınmalıdır. Gerektiğinde sızıntı durumuna karşı taşma tepsileri ve havuzlama/kanal sistemleri kullanılmalıdır. Yanıcı, parlayıcı ve patlayıcı ortam oluşturabilecek maddelerin depolandığı alanlarda alevlenmeye yol açabilecek elektrikli ekipman ve malzemeler kullanılmamalıdır. Patlayıcı ortam veya insan sağlığına zarar verebilecek oluşumların bertarafını sağlayacak havalandırma sistemleri kullanılmalıdır. Patlayıcı ortam oluşabilecek alanlarda kullanılacak elektrikli ekipmanların uygunluğu belirlenmelidir.</t>
  </si>
  <si>
    <t>Depolama işlerinin güvenli şekilde yapılabilmesi için gerekli talimatlar hazırlanmalıdır. Tehlikeli malzemelerin depolanması ve taşıma kurallarını içeren işaret ve yazılı talimat panoları hazırlanarak depolara asılmalıdır. Uyarı ikaz ve yasak işaretleri depolarda gerekli yerlere asılmalıdır.</t>
  </si>
  <si>
    <t>Depolarda yangına karşı gerekli tedbirler alınmalıdır.
- Depolarda sigara içilmemeli ve "Sigara İçmek Yasak" levhaları bulunmalıdır.
- Depolarda yangını haber veren dedektör ve alarm sistemleri bulunmalıdır.
- Tüm depolarda yeterli sayıda yangın söndürücü tüp bulunmalıdır.
- Gerekli bölgelerde yangını algılayarak otomatik olarak söndüren sistemler kullanılmalıdır. (Yağmurlama vb.)</t>
  </si>
  <si>
    <t>Pano kapakları daima kapalı ve kilitli tutulmalıdır. Ana elektrik panolarında acil durumlarda tüm elektriği kesebilecek pano dışında kapatma şalteri olmalıdır. Elektrik panolarının üzerinde yetkili kişilerin isimleri ve iletişim bilgileri yazılı olmalıdır.</t>
  </si>
  <si>
    <t>Gerekli tedbirler alınarak çalışılacaktır. Elektrik tesisatı kontrolleri yapılmaktadır.</t>
  </si>
  <si>
    <t>Tüm birimlerde ayrı ayrı elektrik tesisatı ve topraklama kontrolleri yapılacaktır.</t>
  </si>
  <si>
    <t>Tüm asansörler aşağıdaki kriterleri taşımalıdır.
- CE ve ilgili standartlara uygunluk işareti taşımalıdır.
- Asansörler, hesaplanan yük aşıldığında normal çalışmasını önleyecek şekilde tasarlanmalı, imal edilmeli ve montajı yapılmalıdır. Aşırı yüklenme durumunda hareket etmemeli ve sesli şekilde ikaz etmelidir.
- Asansörler bir aşırı hız sınırlayıcı cihaz ile teçhiz edilmelidir.
- Asansör kapılarında sıkışmaları önlemek amacıyla sensör bulunmalıdır.
- Asansör kabini, elektrik kesintisi veya aksamın arızalanması hallerinde, kabinin serbest düşmesini veya kumanda edilemeyen yukarı doğru hareketi engelleyen tertibata sahip olmalıdır.
- Asansörler, kabinin içinde kalmış olan kişilerin kurtarılması ve tahliyesine imkân sağlayacak şekilde olmalıdır.
- Kabin, kurtarma hizmeti ile kalıcı irtibatı sağlayan çift-yollu haberleşme tertibatı ve sesli alarm ile donatılmalıdır.
- Asansör içi ve önü aydınlatmaları yeterli düzeyde olmalıdır. Kabin kullanım halinde veya bir kapısı açıldığında yeterli şekilde aydınlatılmalıdır; bir acil durum aydınlatması da ayrıca olmalıdır.
- Asansörün üzerine kullanma talimatı , kapasitesi asılmalıdır. 
- Asansör içerisinde bulunan havalandırma sisteminin çalışıp çalışmadığı düzenli aralıklarla kontrol edilmelidir. Kabinler, uzun süreli durma halinde bile, yolcular için yeterli havalandırmayı temin edecek şekilde tasarlanmalı ve yapılmadır.
- Asansör makine dairesinin kapısına gerekli uyarıcı levhalar asılmalıdır ve kapısı kilitli tutulmalıdır.
- Asansör halat, kayış ve döner aksamları koruyucu muhafaza içine alınmalıdır.</t>
  </si>
  <si>
    <t>Tüm iş ekipmanlarının çalışır durumda olduğu durumda oluşabilecek gürültünün tespit edilebilmesi için gürültü ölçümü yapılacaktır. Kişisel maruziyet ölçülecektir. Gürültünün giderilecek veya kulaklık kullanımı sağlanacaktır.</t>
  </si>
  <si>
    <t>Tüm çalışma sahaları, ekipmanlar arası mesafeler ve geçiş yolları düzenlenmektedir.</t>
  </si>
  <si>
    <t>İş ekipmanlarının (makine/cihaz/el aletleri vb.) kullanma talimatlarının bulunmaması</t>
  </si>
  <si>
    <t>Talimatlar hazırlanarak makine üstlerine görünür şekilde asılacaktır.</t>
  </si>
  <si>
    <t>İŞ EKİPMANLARININ KULLANIMINDA SAĞLIK VE GÜVENLİK ŞARTLARI YÖNETMELİĞİ 
(MADDE 10, EK II-1.2)</t>
  </si>
  <si>
    <t>İş ekipmanları/ makineler ekipmanın kullanımı hakkında bilgi sahibi kişiler tarafından kullanılacaktır. İş ekipmanlarını kullanacak çalışanların yeterli mesleki eğitimi olup olmadığı kontrol edilecektir. Alt işveren çalışanlarından mesleki eğitim belgelerinin bir örneği alınacaktır.</t>
  </si>
  <si>
    <t>İŞ EKİPMANLARININ KULLANIMINDA SAĞLIK VE GÜVENLİK ŞARTLARI YÖNETMELİĞİ 
(MADDE 8-10)</t>
  </si>
  <si>
    <t>İş ekipmanlarının/cihazların döner/kesici aksamları (makara, çark, kayış, kasnak) ve elektrikli aksamları koruyucu  kapaklarla kapatılmalıdır. Çalışanlar, makinalar çalışır vaziyette iken hiçbir durumda makinalara müdahele etmemelidir. Makinalar çalışırken malzeme yerleştirme, sökme vb. işlemler yapılmamalıdır. İşlem sırasında sıçrama olması ihtimaline karşı önlemler alınmalıdır.</t>
  </si>
  <si>
    <t>Mekanik temas yoluyla zarar verebilecek tüm iş ekipmanlarında gerekli tedbirler alınarak çalışılması sağlanacaktır. Tüm ekipmanlar kontrol edilecek ve gerekli tedbirler alınarak çalışılacaktır.</t>
  </si>
  <si>
    <t xml:space="preserve">İŞ EKİPMANLARININ KULLANIMINDA SAĞLIK VE GÜVENLİK ŞARTLARI YÖNETMELİĞİ 
(EK I MADDE 2.8)
</t>
  </si>
  <si>
    <t>Hareketli kısımlara iş ekipmanı tamamen durdurulmadan dokunulmayacaktır. Kalibrasyon, ayar yapma gibi işlemler makine durdurulduktan sonra yapılacaktır.</t>
  </si>
  <si>
    <t xml:space="preserve">İş ekipmanları/makinalarla çalışan kişilere  iş kıyafetleri, ayakkabı, kulaklık, koruyucu gözlük, maske vb. kişisel koruyucular  sağlanmalıdır. Çalışanların kendi ev kıyafetleri ile çalışmalarına müsaade edilmemelidir. İş kıyafetleri ve koruyucu donanımlar birim amirleri tarafından kontrol edilerek çalışma başlatılmalıdır.  </t>
  </si>
  <si>
    <t>İŞ EKİPMANLARININ KULLANIMINDA SAĞLIK VE GÜVENLİK ŞARTLARI YÖNETMELİĞİ 
(EK III MADDE 1.1,1.2,1.3)</t>
  </si>
  <si>
    <t>Makine başlarında yeterli çalışma alanı bulunmalıdır.  Çalışanlara rahat ve verimli çalışacakları hareket alanı sağlanmalıdır. Tüm iş ekipmanları düzenli şekilde yerleştirilmelidir.</t>
  </si>
  <si>
    <t>İŞ EKİPMANLARININ KULLANIMINDA SAĞLIK VE GÜVENLİK ŞARTLARI YÖNETMELİĞİ 
(EK I MADDE 2.4)</t>
  </si>
  <si>
    <t>Periyodik kontrole tabii iş ekipmanlarının gerekli kontrolleri yaptırılacaktır. Periyodik kontrol sonuçlarına göre eksiklikler giderilecektir.</t>
  </si>
  <si>
    <t>İŞ EKİPMANLARININ KULLANIMINDA SAĞLIK VE GÜVENLİK ŞARTLARI YÖNETMELİĞİ 
(EK III )</t>
  </si>
  <si>
    <t>Tüm birimlerde ayrı ayrı kullanılan kimyasalların Malzeme Güvenlik Bilgi Formları temin edilecek ve tehlikeli kimyasal maddeler ile ilgili çalışanlara bilgi verilecektir.</t>
  </si>
  <si>
    <t>Zararlı kimyasal maddelere maruziyet</t>
  </si>
  <si>
    <t>İşyerlerinde Acil Durumlar Hakkında Yönetmelik - 
Madde 7</t>
  </si>
  <si>
    <t>Binaların Yangından Korunması Hakkındaki Yönetmelik- 
Madde 126</t>
  </si>
  <si>
    <t>Binaların Yangından Korunması Hakkında Yönetmelik, 
Madde 94</t>
  </si>
  <si>
    <t>Binaların Yangından Korunması Hakkında Yönetmelik, 
Madde 72</t>
  </si>
  <si>
    <t>İŞ EKİPMANLARININ KULLANIMINDA SAĞLIK VE GÜVENLİK ŞARTLARI YÖNETMELİĞİ 
(EK I MADDE 2.5.1)</t>
  </si>
  <si>
    <t>GÜVENLİK</t>
  </si>
  <si>
    <t>Kimyasal madde kapları üzerinde adını ve tehlikesini gösteri işaret ve yazılar bulunmalıdır. Kimyasal maddeler tanımsız kaplara konulmamalı ve kimyasalların küçük kaplara aktarılması gerekiyorsa etiketleme yapılmalıdır. Etiketlemede kimyasal maddenin adı ve tehlike güvenlik işaretleri mutlaka bulunmalıdır. Kullanılmış kaplar ve gıda kapları kesinlikle bu maksatla kullanılmamalıdır.</t>
  </si>
  <si>
    <t>MESLEKİ YETERLİLİK</t>
  </si>
  <si>
    <t>SAĞLIK MUAYENELERİ</t>
  </si>
  <si>
    <t>ORYANTASYON</t>
  </si>
  <si>
    <t>Yapılacak işlere ilişkin tehlike ve risklerin bilinmemesi ya da eksik kalması nedeniyle oluşabilecek iş kazaları</t>
  </si>
  <si>
    <t>Çalışanların mesleki yeterliliklerinin olmaması</t>
  </si>
  <si>
    <t>Yapılan işe özgü sağlık uygunluğunun tespit edilmemesi, meslek hastalıklarının tespitinde erken teşhis ve tanı yapılamaması</t>
  </si>
  <si>
    <t>Çalışanların yapacakları işle ilgili, kullanacakları makine ve aletlerle ilgili bilgi sahibi olmaması, mesleki risklere karşı bilgi sahibi olmamaları</t>
  </si>
  <si>
    <t>ÇALIŞAN TEMSİLCİSİ</t>
  </si>
  <si>
    <t>İşyerinde çalışan temsilcisi olmaması</t>
  </si>
  <si>
    <t>Çalışanlarla yönetim arasında koordinasyonun sağlanamaması, çalışanların işyerindeki tehlike ve risklere karşı tespitlerini iletememeleri sonucu oluşabilecek iş kazaları</t>
  </si>
  <si>
    <t>İşyerinde yeterli sayıda çalışan temsilcisi belirlenerek görevlendirilmiştir. Görevlendirme yazısı hazırlanmıştır.</t>
  </si>
  <si>
    <t>İÇ ORTAM ÖLÇÜMLERİ</t>
  </si>
  <si>
    <t>TOZ/GAZ</t>
  </si>
  <si>
    <t>İŞ EKİPMANLARI</t>
  </si>
  <si>
    <t>ELEKTRİK TESİSATI VE TOPRAKLAMA</t>
  </si>
  <si>
    <t>YANGIN SÖNDÜRME EKİPMANLARI</t>
  </si>
  <si>
    <t>Termal konfor şartları uygun olmayan işyeri ortamında çalışılması</t>
  </si>
  <si>
    <t>Uygun olmayan koşullarda çalışılmasına bağlı iş kazaları ve meslek hastalıkları</t>
  </si>
  <si>
    <t>İşyerlerinde termal konfor şartlarının çalışanları rahatsız etmeyecek, çalışanların fiziksel ve psikolojik durumlarını olumsuz etkilemeyecek şekilde olması esastır.  İşyerinde termal konfor (sıcaklık, hava akım hızı, nem) iç ortam ölçümleri yapılmalıdır. Ölçüm sonuçları doğrultusunda gerekli tedbirler alınmalıdır.</t>
  </si>
  <si>
    <t>İç ortam ölçümleri yapılarak gerekli görülmesi halinde ortam şartlarında iyileştirme çalışmaları yapılacaktır.</t>
  </si>
  <si>
    <t>Yetersiz aydınlatma,
Aydınlatma lambalarının muhafazasız olması</t>
  </si>
  <si>
    <t>Aydınlatma eksikliklerine bağlı iş kazaları</t>
  </si>
  <si>
    <t>Çalışma mahalleri ve geçiş yollarındaki aydınlatma sistemleri, çalışanlar için kaza riski oluşturmayacak türde olmalı ve uygun şekilde yerleştirilmelidir.
Tüm işyeri alanlarında (Çalışma koşullarına uygun) yeterli aydınlatma olduğunu anlamak maksadı ile aydınlatma ölçümleri yapılmalıdır. İşyeri tüm çalışma alanları ve genel kullanım alanlarının yeterli aydınlatma düzeyi sağlanmalıdır. Aydınlatma lambaları tozlanma sonucu oluşabilecek arızalara karşı muhafazalı tipte olmalıdır.</t>
  </si>
  <si>
    <t>Aydınlatma ölçümleri yapılarak gerekli iyileştirme yapılacaktır.</t>
  </si>
  <si>
    <t>Gürültülü bölgelerde tedbir alınmadan çalışılması</t>
  </si>
  <si>
    <t>Duyma bozuklukları</t>
  </si>
  <si>
    <t>İşyeri içinde gürültü seviyesi ölçümleri ve kişisel maruziyet ölçümleri yapılmalıdır. Gürültülü olduğu belirlenen bölgelerde yapısal tedbirler alınamıyorsa kulaklık kullanımı sağlanmalıdır.</t>
  </si>
  <si>
    <t>Gürültü seviyesi ölçümleri yapılacaktır. Gürültülü olduğu belirlenen bölgelerde kulaklık kullanılacaktır.</t>
  </si>
  <si>
    <t>Tozlu/Zararlı gaz barındıran bölgelerde tedbir alınmadan çalışılması</t>
  </si>
  <si>
    <t>İşyerinde toz ve zararlı gaz ölçümleri yapılmalıdır. Solunum yoluyla zarar verebilecek maddelerin tespiti halinde etkin havalandırma sistemleri ve kişisel koruyucu donanım kullanılarak maruziyet engellenmelidir. Cebri havalandırma tesisatı kontrolleri en az yılda bir kez yetkili kişilere yaptırılmalıdır.</t>
  </si>
  <si>
    <t>Toz ve zararlı gaz ölçümleri yapılarak gerekli tedbirler alınacaktır.</t>
  </si>
  <si>
    <t>Periyodik kontrolü yapılmamış ve arızalı iş ekipmanları ile çalışılması</t>
  </si>
  <si>
    <t>Arızalı veya uygun olmayan iş ekipmanlarının kullanılması sonucu oluşabilecek iş kazaları</t>
  </si>
  <si>
    <t>İşyerinde kullanılan basınçlı kaplar (kompresör, hava tankı, hidrofor), taşıma ve kaldırma araçları (caraskal, transpalet, lift, yukarı aşağı hareket eden otomatik kepenk sistemleri) periyodik kontrolleri en az yılda bir kez yetkili kişilere yaptırılarak raporları alınmalıdır. Tüm makinaların bakım ve kontrolleri yapılmalıdır. Rapor sonuçlarına göre uygunsuz olduğu tespit edilen ekipmanlar arızaları giderilmeden kullanılmamalıdır.</t>
  </si>
  <si>
    <t>Periyodik kontroller süresi içinde yapılacaktır.</t>
  </si>
  <si>
    <t>Periyodik kontrolü yapılmayan elektrik tesisatı ve topraklaması</t>
  </si>
  <si>
    <t>Uygun olmayan veya arızalı tesisat kullanımına bağlı olarak oluşabilecek iş kazaları</t>
  </si>
  <si>
    <t>Elektrik tesisatı ve topraklama ölçümlerinin teknik periyodik kontrolü yılda en az bir kez yetkililere yaptırılmalı ve raporları alınmalıdır. Raporda belirtilen eksiklikler en kısa sürede tamamlanmalıdır.  Rapor sonuçlarına göre uygunsuz olduğu tespit edilen tesisat ve topraklama kullanılmamalıdır. Yıldırımdan korunma (paratoner) tesisatı periyodik kontrolleri en az yılda bir kez yetkili kişilere yaptırılmalı ve raporları alınmalıdır.</t>
  </si>
  <si>
    <t>Periyodik kontrolü yapılmayan yangın söndürme ekipmanları</t>
  </si>
  <si>
    <t>Yangınla etkin mücadele edilememesine bağlı zararlar</t>
  </si>
  <si>
    <t>Yangın tüpleri en az yılda bir kez yetkili kişilere kontrol ettirilmelidir. Kontrol etiketleri üzerine yapıştırılmalıdır.</t>
  </si>
  <si>
    <t>Çalışanların İş Sağlığı ve Güvenliği eğitimleri "ÇALIŞANLARIN İŞ SAĞLIĞI VE GÜVENLİĞİ EĞİTİMLERİNİN USUL VE ESASLARI HAKKINDA YÖNETMELİK" kapsamında, belirtilen şekilde ve sürede verilmelidir. Verilen eğitimler kayıt altına alınmalıdır. Yıllık eğitim planı yapılmalıdır.</t>
  </si>
  <si>
    <t xml:space="preserve">Çalışanlar mesleki eğitimlerine uygun işlerde çalıştırılacaktır. </t>
  </si>
  <si>
    <t>Çalışanların yaptıkları işe uygun mesleki eğitimleri olmalıdır.  Çalışanlara mesleki eğitimlerine uygun işler verilmelidir. Çalışanların mesleki eğitimleri ve yeterlilikleri dışındaki işlerde çalışmasına müsaade edilmemelidir.</t>
  </si>
  <si>
    <t>İşbaşı yapacak çalışanların oryantasyon eğitimleri verilmelidir. Çalışanlara çalışma alanı riskleri hakkında yazılı ve sözlü bilgi verilmelidir.</t>
  </si>
  <si>
    <t xml:space="preserve">İş Sağlığı ve Güvenliği ile İlgili Çalışan Temsilcisinin nitelikleri ve Seçilme Usul ve Esaslarına İlişkin Tebliğ'de belirtilen şartlara uygun olarak yeterli sayıda çalışan temsilcileri belirlenmelidir. </t>
  </si>
  <si>
    <t>Zararlı kimyasal maddelerle çalışılan birimlerde kişisel maruziyet ölçümleri yapılmalıdır. Solunum yoluyla zarar verebilecek maddelerin uygun şekilde etkin havalandırma ile bertaraf edilmesi sağlanmalıdır.</t>
  </si>
  <si>
    <t>Depolarda kullanılan raf sistemleri ve dolaplar zemine ve duvara sabitlenmelidir.  Depolama araçlarında herhangi bir arıza, deformasyon bulunmamalıdır. Deformasyon, gevşeme ve yerinden çıkma durumlarına karşı sürekli kontrol edilmelidir. Rafların uç kısımlarında malzemeyi tutacak süpürgelikler bulunmalıdır. Malzemeler raf dışına taşmamalıdır.</t>
  </si>
  <si>
    <t>Depolama işlerinde çalışanlar, depolanacak malzeme hakkında yeterli bilgiye sahip olmalıdır. Malzemenin tehlikeleri hakkında bilgi sahibi olmaları gerekmektedir. Malzeme koli/ambalaj/şişe/kutuları üzerindeki tehlike uyarı ikaz yasak işaretlerinin anlamlarını bilmeli ve o şekilde depolama yapılmalıdır. Birbirleriyle reaksiyona girebilecek malzemeler ile yakıcı-yanıcı malzemeler yanyana istiflenmemelidir. Dik şekilde yerleştirilmesi gereken ve devrilmesi durumuda tehlike arz eden malzemeler bağlanarak sabitlenmelidir. Yanıcı malzemeler ısı ve alev kaynaklarından etkilenmeyecek şekilde yerleştirilmelidir. Malzemeler tiplerine göre sınıflandırılarak depolanmalıdır.</t>
  </si>
  <si>
    <t>İşyerlerinde Acil Durumlar Hakkında Yönetmelik - 
Madde 13</t>
  </si>
  <si>
    <t>İş ekipmanlarında kullanılan malzemeler, kimyasal maddeler vb. iş alanını daraltmayacak ve tehlike oluşturmayacak şekilde özel depolama alanlarında depolanmalıdır. İş ekipmanında kullanılacak ihtiyaca göre iş sahasına alınmalıdır. İşlenen malzeme tekrar güvenli depolama alanına alınmalıdır.</t>
  </si>
  <si>
    <t>PSİKOSOSYAL</t>
  </si>
  <si>
    <t>Fiziksel ve sözlü şiddet</t>
  </si>
  <si>
    <t>Depresyon, Stres, Yaralanma, Ölüm</t>
  </si>
  <si>
    <t>Uzun çalışma saatleri</t>
  </si>
  <si>
    <t xml:space="preserve">Çalışanların mesai saatleri ve nöbetleri, dinlenmelerine müsaade edecek şekilde planlanmalıdır. Uzun nöbet sürelerinden sonra mesaiye devam edilmemelidir. Çalışma temposu ile ilgili çalışanlardan geri dönüş alınmalıdır. </t>
  </si>
  <si>
    <t>Zaman baskısı</t>
  </si>
  <si>
    <t>Dikkat eksikliği, baş ağrısı, iş veriminde düşüş, meslek hastalıkları, iş kazaları</t>
  </si>
  <si>
    <t>Zararlı mikroorganizmalara bağlı olarak oluşabilecek hastalıklar</t>
  </si>
  <si>
    <t>BİNA VE EKLENTİLERİ</t>
  </si>
  <si>
    <t>Masa, sandalye ve tezgah vb'nin arızalı, dengesiz olmasından kaynaklı iş kazaları, kas ve iskelet sistemi rahatsızlıkları</t>
  </si>
  <si>
    <t>GENEL</t>
  </si>
  <si>
    <r>
      <rPr>
        <b/>
        <i/>
        <sz val="22"/>
        <color rgb="FFC00000"/>
        <rFont val="Calibri"/>
        <family val="2"/>
        <charset val="162"/>
        <scheme val="minor"/>
      </rPr>
      <t>GENEL</t>
    </r>
    <r>
      <rPr>
        <b/>
        <i/>
        <sz val="22"/>
        <color rgb="FF0070C0"/>
        <rFont val="Calibri"/>
        <family val="2"/>
        <charset val="162"/>
        <scheme val="minor"/>
      </rPr>
      <t xml:space="preserve">
KİMYASAL RİSKLER</t>
    </r>
    <r>
      <rPr>
        <b/>
        <i/>
        <sz val="22"/>
        <color rgb="FF00B050"/>
        <rFont val="Calibri"/>
        <family val="2"/>
        <charset val="162"/>
        <scheme val="minor"/>
      </rPr>
      <t xml:space="preserve">
BİYOLOJİK RİSKLER</t>
    </r>
  </si>
  <si>
    <r>
      <rPr>
        <b/>
        <i/>
        <sz val="22"/>
        <color rgb="FFC00000"/>
        <rFont val="Calibri"/>
        <family val="2"/>
        <charset val="162"/>
        <scheme val="minor"/>
      </rPr>
      <t>GENEL</t>
    </r>
    <r>
      <rPr>
        <b/>
        <i/>
        <sz val="22"/>
        <rFont val="Calibri"/>
        <family val="2"/>
        <charset val="162"/>
        <scheme val="minor"/>
      </rPr>
      <t xml:space="preserve">
</t>
    </r>
    <r>
      <rPr>
        <b/>
        <i/>
        <sz val="22"/>
        <color rgb="FF00B050"/>
        <rFont val="Calibri"/>
        <family val="2"/>
        <charset val="162"/>
        <scheme val="minor"/>
      </rPr>
      <t>BİYOLOJİK RİSKLER</t>
    </r>
  </si>
  <si>
    <r>
      <rPr>
        <b/>
        <i/>
        <sz val="22"/>
        <color rgb="FFC00000"/>
        <rFont val="Calibri"/>
        <family val="2"/>
        <charset val="162"/>
        <scheme val="minor"/>
      </rPr>
      <t>GENEL</t>
    </r>
    <r>
      <rPr>
        <b/>
        <i/>
        <sz val="22"/>
        <rFont val="Calibri"/>
        <family val="2"/>
        <charset val="162"/>
        <scheme val="minor"/>
      </rPr>
      <t xml:space="preserve">
</t>
    </r>
    <r>
      <rPr>
        <b/>
        <i/>
        <sz val="22"/>
        <color rgb="FF7030A0"/>
        <rFont val="Calibri"/>
        <family val="2"/>
        <charset val="162"/>
        <scheme val="minor"/>
      </rPr>
      <t>BİNA VE EKLENTİLERİ</t>
    </r>
  </si>
  <si>
    <r>
      <rPr>
        <b/>
        <i/>
        <sz val="22"/>
        <color rgb="FFC00000"/>
        <rFont val="Calibri"/>
        <family val="2"/>
        <charset val="162"/>
        <scheme val="minor"/>
      </rPr>
      <t>GENEL</t>
    </r>
    <r>
      <rPr>
        <b/>
        <i/>
        <sz val="22"/>
        <rFont val="Calibri"/>
        <family val="2"/>
        <charset val="162"/>
        <scheme val="minor"/>
      </rPr>
      <t xml:space="preserve">
</t>
    </r>
    <r>
      <rPr>
        <b/>
        <i/>
        <sz val="22"/>
        <color rgb="FF7030A0"/>
        <rFont val="Calibri"/>
        <family val="2"/>
        <charset val="162"/>
        <scheme val="minor"/>
      </rPr>
      <t>BİNA VE EKLENTİLERİ,</t>
    </r>
    <r>
      <rPr>
        <b/>
        <i/>
        <sz val="22"/>
        <rFont val="Calibri"/>
        <family val="2"/>
        <charset val="162"/>
        <scheme val="minor"/>
      </rPr>
      <t xml:space="preserve"> </t>
    </r>
    <r>
      <rPr>
        <b/>
        <i/>
        <sz val="22"/>
        <color rgb="FFFFC000"/>
        <rFont val="Calibri"/>
        <family val="2"/>
        <charset val="162"/>
        <scheme val="minor"/>
      </rPr>
      <t>ERGONOMİ</t>
    </r>
  </si>
  <si>
    <r>
      <rPr>
        <b/>
        <i/>
        <sz val="22"/>
        <color rgb="FFC00000"/>
        <rFont val="Calibri"/>
        <family val="2"/>
        <charset val="162"/>
        <scheme val="minor"/>
      </rPr>
      <t>GENEL</t>
    </r>
    <r>
      <rPr>
        <b/>
        <i/>
        <sz val="22"/>
        <rFont val="Calibri"/>
        <family val="2"/>
        <charset val="162"/>
        <scheme val="minor"/>
      </rPr>
      <t xml:space="preserve">
</t>
    </r>
    <r>
      <rPr>
        <b/>
        <i/>
        <sz val="22"/>
        <color theme="9"/>
        <rFont val="Calibri"/>
        <family val="2"/>
        <charset val="162"/>
        <scheme val="minor"/>
      </rPr>
      <t>FİZİKSEL RİSKLER</t>
    </r>
    <r>
      <rPr>
        <b/>
        <i/>
        <sz val="22"/>
        <rFont val="Calibri"/>
        <family val="2"/>
        <charset val="162"/>
        <scheme val="minor"/>
      </rPr>
      <t xml:space="preserve">
</t>
    </r>
    <r>
      <rPr>
        <b/>
        <i/>
        <sz val="22"/>
        <color rgb="FF0070C0"/>
        <rFont val="Calibri"/>
        <family val="2"/>
        <charset val="162"/>
        <scheme val="minor"/>
      </rPr>
      <t>KİMYASAL RİSKLER,</t>
    </r>
    <r>
      <rPr>
        <b/>
        <i/>
        <sz val="22"/>
        <rFont val="Calibri"/>
        <family val="2"/>
        <charset val="162"/>
        <scheme val="minor"/>
      </rPr>
      <t xml:space="preserve">
</t>
    </r>
    <r>
      <rPr>
        <b/>
        <i/>
        <sz val="22"/>
        <color rgb="FF00B050"/>
        <rFont val="Calibri"/>
        <family val="2"/>
        <charset val="162"/>
        <scheme val="minor"/>
      </rPr>
      <t>BİYOLOJİK RİSKLER</t>
    </r>
    <r>
      <rPr>
        <b/>
        <i/>
        <sz val="22"/>
        <rFont val="Calibri"/>
        <family val="2"/>
        <charset val="162"/>
        <scheme val="minor"/>
      </rPr>
      <t xml:space="preserve">
(İŞYERİ BİNA VE EKLENTİLERİNDE ALINACAK SAĞLIK VE GÜVENLİK ÖNLEMLERİNE İLİŞKİN YÖNETMELİK
Gazete Tarihi: 17.07.2013 Resmi Gazete Sayısı: 28710 Madde15,16,17,18)</t>
    </r>
  </si>
  <si>
    <r>
      <rPr>
        <b/>
        <i/>
        <sz val="22"/>
        <color rgb="FFC00000"/>
        <rFont val="Calibri"/>
        <family val="2"/>
        <charset val="162"/>
        <scheme val="minor"/>
      </rPr>
      <t>GENEL</t>
    </r>
    <r>
      <rPr>
        <b/>
        <i/>
        <sz val="22"/>
        <rFont val="Calibri"/>
        <family val="2"/>
        <charset val="162"/>
        <scheme val="minor"/>
      </rPr>
      <t xml:space="preserve">
</t>
    </r>
    <r>
      <rPr>
        <b/>
        <i/>
        <sz val="22"/>
        <color theme="9"/>
        <rFont val="Calibri"/>
        <family val="2"/>
        <charset val="162"/>
        <scheme val="minor"/>
      </rPr>
      <t>FİZİKSEL RİSKLER</t>
    </r>
    <r>
      <rPr>
        <b/>
        <i/>
        <sz val="22"/>
        <rFont val="Calibri"/>
        <family val="2"/>
        <charset val="162"/>
        <scheme val="minor"/>
      </rPr>
      <t xml:space="preserve">
(İŞYERİ BİNA VE EKLENTİLERİNDE ALINACAK SAĞLIK VE GÜVENLİK ÖNLEMLERİNE İLİŞKİN YÖNETMELİK
Gazete Tarihi: 17.07.2013 Resmi Gazete Sayısı: 28710
Madde 17,19,21, 33,34)</t>
    </r>
  </si>
  <si>
    <r>
      <rPr>
        <b/>
        <i/>
        <sz val="22"/>
        <color rgb="FFC00000"/>
        <rFont val="Calibri"/>
        <family val="2"/>
        <charset val="162"/>
        <scheme val="minor"/>
      </rPr>
      <t>GENEL</t>
    </r>
    <r>
      <rPr>
        <b/>
        <i/>
        <sz val="22"/>
        <color rgb="FF00B050"/>
        <rFont val="Calibri"/>
        <family val="2"/>
        <charset val="162"/>
        <scheme val="minor"/>
      </rPr>
      <t xml:space="preserve">
BİYOLOJİK RİSKLER
</t>
    </r>
    <r>
      <rPr>
        <b/>
        <i/>
        <sz val="22"/>
        <color rgb="FF0070C0"/>
        <rFont val="Calibri"/>
        <family val="2"/>
        <charset val="162"/>
        <scheme val="minor"/>
      </rPr>
      <t>KİMYASAL RİSKLER</t>
    </r>
  </si>
  <si>
    <r>
      <rPr>
        <b/>
        <i/>
        <sz val="22"/>
        <color rgb="FFC00000"/>
        <rFont val="Calibri"/>
        <family val="2"/>
        <charset val="162"/>
        <scheme val="minor"/>
      </rPr>
      <t>GENEL</t>
    </r>
    <r>
      <rPr>
        <b/>
        <i/>
        <sz val="22"/>
        <rFont val="Calibri"/>
        <family val="2"/>
        <charset val="162"/>
        <scheme val="minor"/>
      </rPr>
      <t xml:space="preserve">
</t>
    </r>
    <r>
      <rPr>
        <b/>
        <i/>
        <sz val="22"/>
        <color rgb="FF7030A0"/>
        <rFont val="Calibri"/>
        <family val="2"/>
        <charset val="162"/>
        <scheme val="minor"/>
      </rPr>
      <t>BİNA VE EKLENTİLERİ</t>
    </r>
    <r>
      <rPr>
        <b/>
        <i/>
        <sz val="22"/>
        <rFont val="Calibri"/>
        <family val="2"/>
        <charset val="162"/>
        <scheme val="minor"/>
      </rPr>
      <t xml:space="preserve">
(İŞYERİ BİNA VE EKLENTİLERİNDE ALINACAK SAĞLIK VE GÜVENLİK ÖNLEMLERİNE İLİŞKİN YÖNETMELİK
Madde 41)</t>
    </r>
  </si>
  <si>
    <r>
      <t xml:space="preserve">GENEL
</t>
    </r>
    <r>
      <rPr>
        <b/>
        <i/>
        <sz val="22"/>
        <color theme="9"/>
        <rFont val="Calibri"/>
        <family val="2"/>
        <charset val="162"/>
        <scheme val="minor"/>
      </rPr>
      <t>FİZİKSEL RİSKLER</t>
    </r>
  </si>
  <si>
    <r>
      <rPr>
        <b/>
        <i/>
        <sz val="22"/>
        <color rgb="FF0070C0"/>
        <rFont val="Calibri"/>
        <family val="2"/>
        <charset val="162"/>
        <scheme val="minor"/>
      </rPr>
      <t>KİMYASAL RİSKLER</t>
    </r>
    <r>
      <rPr>
        <b/>
        <i/>
        <sz val="22"/>
        <rFont val="Calibri"/>
        <family val="2"/>
        <charset val="162"/>
        <scheme val="minor"/>
      </rPr>
      <t xml:space="preserve">
</t>
    </r>
    <r>
      <rPr>
        <b/>
        <i/>
        <sz val="22"/>
        <color theme="9"/>
        <rFont val="Calibri"/>
        <family val="2"/>
        <charset val="162"/>
        <scheme val="minor"/>
      </rPr>
      <t>ERGONOMİ</t>
    </r>
  </si>
  <si>
    <t>KİMYASAL RİSKLER</t>
  </si>
  <si>
    <r>
      <rPr>
        <b/>
        <i/>
        <sz val="22"/>
        <color rgb="FFC00000"/>
        <rFont val="Calibri"/>
        <family val="2"/>
        <charset val="162"/>
        <scheme val="minor"/>
      </rPr>
      <t>GENEL</t>
    </r>
    <r>
      <rPr>
        <b/>
        <i/>
        <sz val="22"/>
        <rFont val="Calibri"/>
        <family val="2"/>
        <charset val="162"/>
        <scheme val="minor"/>
      </rPr>
      <t xml:space="preserve">
</t>
    </r>
    <r>
      <rPr>
        <b/>
        <i/>
        <sz val="22"/>
        <color rgb="FF00B050"/>
        <rFont val="Calibri"/>
        <family val="2"/>
        <charset val="162"/>
        <scheme val="minor"/>
      </rPr>
      <t>BİYOLOJİK RİSKLER</t>
    </r>
    <r>
      <rPr>
        <b/>
        <i/>
        <sz val="22"/>
        <rFont val="Calibri"/>
        <family val="2"/>
        <charset val="162"/>
        <scheme val="minor"/>
      </rPr>
      <t xml:space="preserve">
</t>
    </r>
    <r>
      <rPr>
        <b/>
        <i/>
        <sz val="22"/>
        <color rgb="FF0070C0"/>
        <rFont val="Calibri"/>
        <family val="2"/>
        <charset val="162"/>
        <scheme val="minor"/>
      </rPr>
      <t>KİMYASAL RİSKLER</t>
    </r>
  </si>
  <si>
    <r>
      <rPr>
        <b/>
        <i/>
        <sz val="22"/>
        <color rgb="FFC00000"/>
        <rFont val="Calibri"/>
        <family val="2"/>
        <charset val="162"/>
        <scheme val="minor"/>
      </rPr>
      <t>GENEL</t>
    </r>
    <r>
      <rPr>
        <b/>
        <i/>
        <sz val="22"/>
        <rFont val="Calibri"/>
        <family val="2"/>
        <charset val="162"/>
        <scheme val="minor"/>
      </rPr>
      <t xml:space="preserve">
</t>
    </r>
    <r>
      <rPr>
        <b/>
        <i/>
        <sz val="22"/>
        <color rgb="FF00B050"/>
        <rFont val="Calibri"/>
        <family val="2"/>
        <charset val="162"/>
        <scheme val="minor"/>
      </rPr>
      <t xml:space="preserve">BİYOLOJİK RİSKLER
</t>
    </r>
    <r>
      <rPr>
        <b/>
        <i/>
        <sz val="22"/>
        <color rgb="FF0070C0"/>
        <rFont val="Calibri"/>
        <family val="2"/>
        <charset val="162"/>
        <scheme val="minor"/>
      </rPr>
      <t>KİMYASAL RİSKLER</t>
    </r>
  </si>
  <si>
    <t>ERGONOMİ</t>
  </si>
  <si>
    <t>Bozuk hasarlı zemin,
Kaygan zemin,
Çalışma alanının dar olması</t>
  </si>
  <si>
    <t>Düşme, çarpma, takılma</t>
  </si>
  <si>
    <t>RİSK DEĞERLENDİRMESİNİN BİNA VE EKLENTİLERİ İLE İLGİLİ MADDELERİNE DİKKAT EDİLMELİDİR.</t>
  </si>
  <si>
    <t>Elektrik tesisatının standartlara uygun olmaması</t>
  </si>
  <si>
    <t>Yangın</t>
  </si>
  <si>
    <t>Görevli ve yetkili olmayan kişilerin tehlikeli bölgelere girmesi</t>
  </si>
  <si>
    <t>Ortam tehlikeleri hakkında bilgi sahibi olmayan kişilerin çalışma sahasında bulunması sonucu oluşabilecek iş kazaları</t>
  </si>
  <si>
    <t xml:space="preserve">Zemin kaplamaları eskimesi halinde değiştirilmelidir. Takılmalara yol açacak zemin arızaları, kot farkları, engeller onarılmalıdır. Yeterli çalışma alanı sağlanmalıdır. Zeminde kayarak düşmelere neden olabilecek ıslanmalar veya hijyenik olmayan kirlenmeler derhal temizlenmelidir. Islak zemin uyarı işaretleri kullanılmalıdır.
Tavan kaplamaları ve asılı cihazların sağlamlığı kontrol edilmelidir. Tavanlarda veya asılı ekipmanlarda arızalı bağlantılar bulunmamalıdır. Kullanılan eşya ve iş ekipmanlarının sivri veya keskin uç ve kenarları yuvarlatılmış yumuşak malzemeler, tıpalar vb. kullanılarak zarar vermeyecek şekilde kaplanmalıdır. </t>
  </si>
  <si>
    <t>TESİSAT VE MEKANİK EKİPMANLAR</t>
  </si>
  <si>
    <t xml:space="preserve">Arızalı ekipman kullanılması, 
Cihazların yanlış kullanılması </t>
  </si>
  <si>
    <t>Kullanılan ekipman ve tesisatın bakım-onarım ve periyodik kontrolleri yapılmalıdır. Kullanılan cihaz ve makinelerin fiziksel temas yoluyla zarar verebilecek bölgelerinde (elektrikli, keskin yüzeyli, döner kısımlar, sıcak bölgeler) koruyucular bulunmalıdır. Mekanik tesisatın tehlikeli bölgelerine uyarı işaretleri yerleştirilmelidir. Cihazların güvenli kullanma talimatları hazırlanarak asılı hale getirilmelidir.
Tüm tesisatın sızdırmaz yapıda kalması için gerekli kontroller yapılmalıdır. Basınçlı kaplar, havalandırma sistemleri, elektrik tesisatı vb.'nin periyodik olarak yetkili kişiler tarafından periyodik kontrolleri yapılarak uygunlukları sağlanmalıdır.</t>
  </si>
  <si>
    <t xml:space="preserve">Yetkisiz kişilerin çalışma alanına girmesini engelleyecek tedbirler alınmalıdır. Mekanik tesisatın bulunduğu bölgelerin (havalandırma, ısıtma-soğutma sistemleri, asansör dairesi vb.) kapıları kilitli tutulmalıdır. Bu tür alanların kapılarında girişin yasak ve tehlikeli olduğunu gösterir işaret ve yazılar asılı olmalıdır. Çalışanlar mesleki eğitimlerine uygun işlerde çalıştırılmalıdır. Ortam tehlikeleri hakkında çalışanlara bilgi verilmelidir. </t>
  </si>
  <si>
    <t>RİSK DEĞERLENDİRMESİNİN İŞ EKİPMANLARI İLE İLGİLİ MADDELERİNE DİKKAT EDİLMELİDİR.</t>
  </si>
  <si>
    <t>Zararlı gazların, alevlenici gazların açığa çıkması sonucu oluşabilecek yangın, patlama</t>
  </si>
  <si>
    <t>Alevlenici gazlar</t>
  </si>
  <si>
    <t>Isıtma sistemlerinde kullanılan doğalgaz, motorin vb. yakıtların kullanıldığı alanlarda açığa çıkabilecek alevlenici buharların birikmesini önleyecek havalandırma sağlanmalıdır. Doğalgaz, lpg kullanılan alanlarda kaçak dedektörleri kullanılmalıdır. Yangını algılayıcı sistemler kullanılmalıdır.</t>
  </si>
  <si>
    <t>Çalışılan alanlarda standartlara uygun yeterli aydınlatma sağlanmalıdır. Aydınlatma ölçümleri yapılmalı ve sonuçlarına göre hareket edilmelidir. Alevlenici gazların açığa çıkabileceği bölgelerde exproof tipte tesisat ve ekipmanlar kullanılmalıdır.</t>
  </si>
  <si>
    <t>Uygun olmayan aydınlatma sistemi kullanılması</t>
  </si>
  <si>
    <t>Yeterli aydınlatma olmamasına bağlı olarak oluşabilecek iş kazaları, yangın, patlama</t>
  </si>
  <si>
    <t>Tehlikeli şekilde malzeme istiflenmesi, depolanması</t>
  </si>
  <si>
    <t>Belirlenmiş depolama alanları dışındaki çalışma alanlarına, tavan arası, merdiven altı, ısıstma-soğutma sistemleri, kazan daireleri gibi alanlara depolama/istifleme yapılmamalıdır.</t>
  </si>
  <si>
    <t>Elektrik çarpması, yangın</t>
  </si>
  <si>
    <t>Elektrik prizleri ve kabloları sağlam yapıda olmalıdır. Elektrik kabloları ezilmeyecek, dış etkilerden zarar görmeyecek şekilde yerleştirilmelidir. Elektrik tesisatı kaçak akım rolesine bağlı çalışmalıdır. Alevlenici maddelerin açığa çıkabileceği bölgelerde statik elektrik oluşumunu engelleyecek topraklama yapılmalıdır. Bakım-onarım ve kontrol işleri elektrik akımı kesilmeden yapılmamalıdır.</t>
  </si>
  <si>
    <t>Yapılan işe ve ortam tehlikelerine uygun kişisel koruyucu donanımlar kullanılmalıdır. Kullanılması gerekli Kişisel koruyucu donanımlar birim bazında belirlenmeli ve kullanılması sağlanmalıdır. Kişisel koruyucu donanım kullanılmasını emreden sağlık güvenlik işaretleri asılmalıdır.</t>
  </si>
  <si>
    <t>İşyeri içindeki masa, sandalye vb. eşyalar düzenli olarak kontrol edilmelidir. Kullandıkları masa, sandalye, dolap vb. mobilyadan şikayetçi olan çalışanların şikayetleri göz ardı edilmemelidir. Arızalı, dengesiz, işlevini yerine getirmeyen eşyalar ya onarılmalı ya da yenileri ile değiştirilmelidir. Eşya ve ekipmanların sivri ve keskin kenar ve uçları yumuşak malzemeler ile kapatılmalıdır.</t>
  </si>
  <si>
    <t>ATIKLARIN DEPOLANMASI VE BERTARAF EDİLMESİ-1</t>
  </si>
  <si>
    <t>ATIKLARIN DEPOLANMASI VE BERTARAF EDİLMESİ-2</t>
  </si>
  <si>
    <t>DEPOLAMA-1</t>
  </si>
  <si>
    <t>DEPOLAMA-2</t>
  </si>
  <si>
    <t>DEPOLAMA-3</t>
  </si>
  <si>
    <t>MEKANİK ATÖLYE-1</t>
  </si>
  <si>
    <t>MEKANİK ATÖLYE-2</t>
  </si>
  <si>
    <t>İŞYERİ ADI:ÇANKAYA ÜNİVERSİTESİ</t>
  </si>
  <si>
    <t>ADRES:Yukarıyurtçu Mahallesi Eskişehir Yolu 29. Km, Mimar Sinan Caddesi No:4 Etimesgut/ANKARA</t>
  </si>
  <si>
    <t>TELEFON: 0 312 233 10 00</t>
  </si>
  <si>
    <t>Çalışanların İş Sağlığı ve Güvenliği Eğitimi verilmektedir. Yıllık Eğitim Planı hazırlanmıştır. Az Tehlikeli sınıftaki işyerinde en az üç yılda bir kez toplam 8 saat olmak üzere İSG eğitimleri verilecektir.</t>
  </si>
  <si>
    <t>ÜNİVERSİTE YÖNETİMİ VE BİRİM SORUMLULARI</t>
  </si>
  <si>
    <t xml:space="preserve">Çalışanların işe giriş ve periyodik sağlık muayenelerinin olmaması, 
</t>
  </si>
  <si>
    <t>Çalışanların işe giriş ve periyodik sağlık muayeneleri yapılmalıdır. İşyeri hekimi tarafından incelenecek tetkikler neticesinde çalışana işyerinde/işinde çalışabilir raporu verilmelidir. Çalışanların yaptıkları işe göre enfeksiyon bağışıklıkları sağlanmalıdır. Çalışanların sağlık durumlarının takibi yapılarak kayıt altına alınmalıdır.</t>
  </si>
  <si>
    <t>Oryantasyon eğitimleri personel daire başkanlığı eğitim birimi tarafından verilecektir.</t>
  </si>
  <si>
    <t>E-mail: webadmin@cankaya.edu.tr</t>
  </si>
  <si>
    <t>TEHLİKE SINIFI/GEÇERLİLİK SÜRESİ: Az Tehlikeli/ 6 Yıl</t>
  </si>
  <si>
    <t>TÜM ÜNİVERSİTE BİRİMLERİ</t>
  </si>
  <si>
    <t xml:space="preserve">Tüm üniversite birimleri için ayrı ayrı olmak üzere çalışma talimatları hazırlanmalıdır. Hazırlanan çalışma talimatları, ilgili birim sorumluları tarafından çalışanlara aktarılmalıdır. 
(koruyucu tedbirler, kişisel koruyucu donanım kullanımı, hastalık bulaşma yolları ile erken müdahale yöntemleri hakkında çalışanlar bilgilendirilmelidir.)
Tüm üniversite birimlerine özel temizlik, hijyen, dezenfektasyon, sterilizasyon ve atıkların giderilmesini de içeren talimatlar hazırlanmalıdır. </t>
  </si>
  <si>
    <t xml:space="preserve"> iş kazalarını ve meslek hastalıklarını önlemek ve zararlarını en az seviyeye indirmek amacıyla gereken kişisel koruyucu donanımlarda kullanılmalıdır. (Kimyasal ve Fiziksel Riskler) Çalışanlara kişisel koruyucu donanımların kullanımı konusunda eğitim verilmelidir. Konusunda uzman kişilerden yararlanılmalıdır. Tüm üniversite birimlerinde kullanılması gereken kişisel koruyucu donanımlar belirlenmeli ve kullanma talimatları hazırlanmalıdır.</t>
  </si>
  <si>
    <t>Tüm üniversite birimlerinde ayrı ayrı kullanılması gereken kişisel koruyucu donanımlar belirlenecek ve gerekirse kişisel koruyucu donanım kullanma talimatı hazırlanacaktır.</t>
  </si>
  <si>
    <t>Kesici-delici  malzeme atık kutularının olmaması</t>
  </si>
  <si>
    <t xml:space="preserve">Kesici delici aletle çalışma yapılan birimlerde mutlaka kesici-delici atık kutuları (sharp-box), evsel atık bulunmalıdır. Kutu kapakları sökülmemelidir.
Çalışanlar, kesici ve delici aletlerin kullanımı sonucunda oluşabilecek yaralanmalarda izleyecekleri yollar hakkında bilgilendirilmeli ve eğitilmelidir.
Tüm kesici alet yaralanmaları kayıt altına alınmalıdır. </t>
  </si>
  <si>
    <r>
      <rPr>
        <b/>
        <i/>
        <sz val="22"/>
        <color rgb="FFC00000"/>
        <rFont val="Calibri"/>
        <family val="2"/>
        <charset val="162"/>
        <scheme val="minor"/>
      </rPr>
      <t>GENEL</t>
    </r>
    <r>
      <rPr>
        <b/>
        <i/>
        <sz val="22"/>
        <color rgb="FF00B050"/>
        <rFont val="Calibri"/>
        <family val="2"/>
        <charset val="162"/>
        <scheme val="minor"/>
      </rPr>
      <t xml:space="preserve">
</t>
    </r>
    <r>
      <rPr>
        <b/>
        <i/>
        <sz val="22"/>
        <rFont val="Calibri"/>
        <family val="2"/>
        <charset val="162"/>
        <scheme val="minor"/>
      </rPr>
      <t>(RİSK DEĞERLENDİRMESİNİN KİŞİSEL KORUYUCU DONANIMLAR  İLE İLGİLİ SAYFALARI DİKKATE ALINARAK ÇALIŞILACAKTIR.)</t>
    </r>
  </si>
  <si>
    <t>Üniversite  binası ve dış sahalarındaki taban ve döşemelerde uygunsuzluklar</t>
  </si>
  <si>
    <t>GENEL
BİNA VE EKLENTİLERİ</t>
  </si>
  <si>
    <t>ÜNİVERSİTEYÖNETİMİ VE BİRİM SORUMLULARI</t>
  </si>
  <si>
    <t>Üniversite iç ve dış sahalarında kontroller yapılacak kot farkı görülen alanlarda gerekli tedbirler alınacaktır.</t>
  </si>
  <si>
    <t>Üniversite iç ve dış sahalarında kontroller yapılacak alçak tavan görülen alanlarda gerekli tedbirler alınacaktır.</t>
  </si>
  <si>
    <t>Üniversite kapıları kontrol edilecek ve gerekli tedbirler alınacaktır.</t>
  </si>
  <si>
    <t>Üniversitede bulunan tüm merdivenlerin etrafı düşmelere karşı uygun korkuluklarla çevrilmelidir. Merdivenlerin duvara bakan taraflarında da tutacak trabzanlar bulunmalıdır. 
İşyerinde iç ve dış zeminleri (bina girişi, katlar, merdivenler vs.) kayma ve düşmeyi engelleyecek şekilde uygun malzeme ile kaplanmalıdır. Merdiven basamak ve yüzeylerinde takılıp düşmeye sebep olabilecek arızalar bulunmamalıdır.
Merdiven üstlerine istifleme/depolama yapılmamalıdır.</t>
  </si>
  <si>
    <t xml:space="preserve">Tüm üniversite iç ve dış mekanlarındaki merdivenler kontrol edilecektir. Eksiklik görülmesi halinde iyileştirme yapılacaktır. </t>
  </si>
  <si>
    <t>ÜNİVERSİTE  YÖNETİMİ VE BİRİM SORUMLULARI</t>
  </si>
  <si>
    <t>Üniversitenin aydınlatma tesisatı aşağıdaki özellikleri taşımalıdır. 
- Bütün üniversite çalışma ortamlarına yeterli aydınlatma yapılmalıdır. Yapılan faaliyete ve kullanılan makinaya uygun aydınlatma seviyesi sağlanmalıdır. Tüm işyeri alanlarında (Çalışma koşullarına uygun) yeterli aydınlatma olduğunu anlamak maksadı ile aydınlatma ölçümleri yapılmalıdır.
- Zararlı tozlanma/kirlenmelerin ve temasların engellenmesi amacıyla aydınlatma lambaları koruyucu muhafaza içine alınmalıdır.  Tüm aydınlatma lambalarının koruyucu muhafazaları kapakları bulunmalıdır. 
- Patlayıcı ortam oluşturabilecek kimyasal maddelerin depolandığı ya da kullanıldığı alanlardaki aydınlatma tesisatı exproof (kıvılcım almaz) tipte olmalıdır.
- Aydınlatma lambası elektrik tesisatı arızasız ve güvenli şekilde tesis edilmelidir.
- Üniversite genelindeki tüm florasan lambaların ya gloplanarak ya da soket koruyucuları ile düşmelerine karşı önlemleri alınmalıdır.</t>
  </si>
  <si>
    <t>Gürültüye karşı aşağıdaki tedbirler alınmalıdır. 
- Gürültülü makina yanlarında ( laboratuvar cihazları ve makinaları, teknik servis makinaları, insan kaynaklı vb.) gürültü ölçümleri yapılmalıdır. Yapılan ölçümler kişisel maruziyet değerlerini içermelidir.
- Kulaklıklar maruziyet seviyesini yeteri kadar düşürecek nitelikte olmalıdır. Çalışanların kullandıkları kulaklıklarla ilgili görüşleri alınmalıdır. Gürültü tespit edilen sahalara, kısım çalışanları girmeden önce kulaklıklarını takmalıdır. 85 dB ve üzerindeki gürültülü ortamlarda mutlaka kulaklık kullanılmalıdır.
- Gürültülü olduğu tespit edilen makinalarda gürültü  seviyesinin düşürülmesi için çalışma yapılmalıdır. (Makina ses yalıtımı, tecrit, bakım vb. mühendislik tedbirleri ya da mümkünse ikame yöntemi ile)
- Gürültülü alan çalışanlarının yılda en az bir kez (işyeri hekimine danışılmalı) kulak odyogram testleri yapılmalıdır.
- Gürültülü ortam çalışmalarına uygun uyarı, emredici işaret levhaları olmalıdır.
- Çalışanlara gürültüden kaynaklanabilecek riskler ve risklerden korunmak için uygulanacak tedbirler konusunda eğitim verilmelidir.</t>
  </si>
  <si>
    <t xml:space="preserve">Çalışanlara stres yönetimi ve şiddetle başa çıkma hakkında eğitimler verilmelidir. Çalışanlara psikolojik destek sağlanmalıdır. Gerektiğinde personel sayısı arttırılmalıdır. </t>
  </si>
  <si>
    <t>Üniversite birimlerinde yeterli personel ihtiyacı karşılanmalıdır. Birim sorumlularının görüşleri doğrultusunda ihtiyaç olan birimlere personel alımı yapılmalıdır. Zamana karşı yarışılmamalıdır.</t>
  </si>
  <si>
    <t>TÜM ÜNİVERSİTE BİRİMLERİ(KİŞİSEL KORUYUCU DONANIMLAR)-1</t>
  </si>
  <si>
    <r>
      <t>GENEL</t>
    </r>
    <r>
      <rPr>
        <b/>
        <i/>
        <sz val="22"/>
        <color rgb="FFC00000"/>
        <rFont val="Calibri"/>
        <family val="2"/>
        <charset val="162"/>
        <scheme val="minor"/>
      </rPr>
      <t xml:space="preserve">
</t>
    </r>
    <r>
      <rPr>
        <b/>
        <i/>
        <sz val="22"/>
        <color rgb="FF0070C0"/>
        <rFont val="Calibri"/>
        <family val="2"/>
        <charset val="162"/>
        <scheme val="minor"/>
      </rPr>
      <t>KİMYASAL RİSKLER,</t>
    </r>
    <r>
      <rPr>
        <b/>
        <i/>
        <sz val="22"/>
        <color rgb="FFC00000"/>
        <rFont val="Calibri"/>
        <family val="2"/>
        <charset val="162"/>
        <scheme val="minor"/>
      </rPr>
      <t xml:space="preserve">
</t>
    </r>
    <r>
      <rPr>
        <b/>
        <i/>
        <sz val="22"/>
        <color theme="9"/>
        <rFont val="Calibri"/>
        <family val="2"/>
        <charset val="162"/>
        <scheme val="minor"/>
      </rPr>
      <t>FİZİKSEL RİSKLER</t>
    </r>
  </si>
  <si>
    <t>Fiziksel riskler, kimyasal riskler, radyasyon, kesici-delici malzemelere, zehirlenmeye, meslek hastalıkları</t>
  </si>
  <si>
    <t>Fiziksel riskler, kimyasal riskler, radyasyon, kesici-delici malzemelere, zehirlenmeye,  meslek hastalıkları</t>
  </si>
  <si>
    <t>TÜM ÜNİVERSİTE BİRİMLERİ (KİŞİSEL KORUYUCU DONANIMLAR)-2</t>
  </si>
  <si>
    <r>
      <t xml:space="preserve">GENEL
</t>
    </r>
    <r>
      <rPr>
        <b/>
        <i/>
        <sz val="22"/>
        <color rgb="FF0070C0"/>
        <rFont val="Calibri"/>
        <family val="2"/>
        <charset val="162"/>
        <scheme val="minor"/>
      </rPr>
      <t>KİMYASAL RİSKLER,</t>
    </r>
    <r>
      <rPr>
        <b/>
        <i/>
        <sz val="22"/>
        <color rgb="FFC00000"/>
        <rFont val="Calibri"/>
        <family val="2"/>
        <charset val="162"/>
        <scheme val="minor"/>
      </rPr>
      <t xml:space="preserve">
</t>
    </r>
    <r>
      <rPr>
        <b/>
        <i/>
        <sz val="22"/>
        <color theme="9"/>
        <rFont val="Calibri"/>
        <family val="2"/>
        <charset val="162"/>
        <scheme val="minor"/>
      </rPr>
      <t>FİZİKSEL RİSKLER</t>
    </r>
  </si>
  <si>
    <t>TÜM ÜNİVERSİTE BİRİMLERİ (KİŞİSEL KORUYUCU DONANIMLAR)-3</t>
  </si>
  <si>
    <t>Kesici delici aletlerin kullanıldığı birimlerde mutlaka kesici-delici atık kutuları (sharp-box), evsel atık, tıbbi atık kutuları bulunmalıdır. Kutu kapakları sökülmemelidir. Kutular kesici-delici maddelere karşı dayanıklı olmalıdır.</t>
  </si>
  <si>
    <r>
      <rPr>
        <b/>
        <i/>
        <sz val="22"/>
        <color rgb="FFC00000"/>
        <rFont val="Calibri"/>
        <family val="2"/>
        <charset val="162"/>
        <scheme val="minor"/>
      </rPr>
      <t>GENEL</t>
    </r>
    <r>
      <rPr>
        <b/>
        <i/>
        <sz val="22"/>
        <rFont val="Calibri"/>
        <family val="2"/>
        <charset val="162"/>
        <scheme val="minor"/>
      </rPr>
      <t xml:space="preserve">
</t>
    </r>
  </si>
  <si>
    <t>TÜM ÜNİVERSİTE BİRİMLERİ  (KİMYASAL MADDELER)</t>
  </si>
  <si>
    <t xml:space="preserve">Üniversite birimlerinde kullanılacak kimyasallar gerektiği kadar çalışma sahasına alınmalıdır. İhtiyaç fazlası kimyasallar çalışma sahasına alınmamalıdır. Üniversite içi yol ve güzergahları, merdivenler üzerine istifleme yapılmamalıdır.  </t>
  </si>
  <si>
    <t>Üniversite yönetimince bir Tıbbi Atık Birimi ve Tıbbi Atık Yönetimi oluşturulmalıdır.</t>
  </si>
  <si>
    <t>ATIK YÖNETİMİ</t>
  </si>
  <si>
    <t>Bulaşıcı olmayan fakat atıklarla temas sonucu oluşabilecek hastalıklara karşı bağışıklıkları sağlanmalıdır. Bağışıklık aşılarının periyotları takip edilecektir.</t>
  </si>
  <si>
    <t>Atıkları toplayan personel, Tıbbi ve diğer  atıkların
-toplanması,
-taşınması,
-geçici depolanması,
-yarattığı sağlık riskleri,
-neden olabilecekleri yaralanma ve hastalıklar,
-bir kaza veya yaralanma anında alınacak tedbirler konusunda eğitime tabi tutulmalıdır. 
Atık Yönetimi eğitimi verilmelidir.
Kullanılacak kişisel koruyucularla ilgili eğitimler verilmelidir.</t>
  </si>
  <si>
    <t>Atıların depolanmasında aşağıdaki kurallara uyulmalıdır.
- Geçici atık depolarının içi ve kapıları görevli personelin rahatlıkla çalışabileceği, atıkların kolaylıkla boşaltılabileceği, depolanabileceği ve yüklenebileceği boyutlarda inşa edilmelidir.
- Geçici atık deposu, üniversite giriş, çıkışı ve otopark gibi yoğun insan ve öğrenci trafiğinin olduğu yerler ile gıda depolama, hazırlama ve satış yerlerinin yakınlarına inşa edilmemelidir.
Atık toplama depoları aşağıdakileri sağlamalıdır;
-iki bölmeli (evsel+tehlikeli),
-en az 2 günlük atık kapasiteli,
-temizlenmesi kolay malzeme ile kaplı,
-yeterli aydınlatma ve pasif havalandırması bulunan,
-dışa açılan veya sürmeli kapıları olan,
-kapıları üzerinde Tehlikeli  Atık geçici depolama alanı ibaresi bulunan,
-araçların rahat ulaşabileceği yerde, yoğun insan ve öğrenci trafiğinin olduğu yerlerden uzak</t>
  </si>
  <si>
    <t>Evsel nitelikli atıklar, siyah renkli plastik torbalarda ve kağıt, karton, plastik ve metal ambalaj atıkları kontamine olmamaları şartıyla diğer atıklardan ayrı olarak mavi renkli plastik torbalarda toplanmalıdır. Serum ve ilaç şişeleri gibi cam ambalaj atıkları ise yine kontamine olmamaları şartıyla cam ambalaj kutularında toplanmalıdır.
 ağır metal içeren atıklar, kimyasal atıklar ve basınçlı kaplar gibi tehlikeli diğer atıklardan ayrı olarak toplanmalıdır.</t>
  </si>
  <si>
    <t xml:space="preserve">İşyeri çalışma şekline ve çalışanların yaptıkları işe göre, ihtiyaç duyacakları yeterli temiz hava sağlanmalı ve tüm alanlar düzenli olarak havalandırılmalıdır. Cebri veya suni havalandırma sistemlerinde hava akımı, çalışanları rahatsız etmeyecek şekilde olmalıdır.
İşyerlerinde zararlı mikroorganizmaların oluşumunu engelleyecek tipte filtreli havalandırma sistemleri kullanılmalıdır. Havalandırma sistemlerinin periyodik kontrolleri en az yılda bir kez yetkili kişilere yaptırılmalıdır.
Hava kalitesi ve hava akım hızı kontrolleri yapılarak tüm işyeri birimlerinde yeterli havalandırma şartlarının sağlanıp sağlanmadığı kontrol edilmelidir.
İklimlendirme cihazlarının kontrolleri, bakım ve onarımları düzenli aralıklarla yaptırılmalı ve İklimlendirme cihazlarının filtreleri düzenli olarak değiştirilmelidir.            </t>
  </si>
  <si>
    <t>Üniversitede kullanılan tüm kimyasalların Malzeme Güvenlik Bilgi Formları tedarikçi firmalardan temin edilmelidir. Çalışanlar kullandıkları tehlikeli kimyasal maddelerle ilgili bilgi sahibi edilmelidir.</t>
  </si>
  <si>
    <t>ÜNİVERSİTEİDARİ SORUMLUSU, DEPO SORUMLUSU</t>
  </si>
  <si>
    <t>Acil durum eylem  Planı bulunmaktadır. Tahliye planları hazırlanmıştır. Çalışanlara acil durumlar ve görevleri ile ilgili eğitimler verilecektir. Yapılan işi aksatmayacak şekilde her birim ayrı ayrı tahliye noktaları hakkında bilgi sahibi edilecek ve tatbikatlar yapılacaktır.</t>
  </si>
  <si>
    <t>Üniversite  birimlerinde olası acil durumlar ve yangınla ilgili senaryolar oluşturulacak ve tatbikat yapılacaktır. Yılda bir kez yangın eğitimi ve tatbikatı yapılacaktır.</t>
  </si>
  <si>
    <t>Acil durum eylem Planı oluşturulmuştur. Bu planda acil durum ekipleri belirlenmiştir. Ekiplerde görevli çalışanlara plan dahilinde yapacakları işlerle ilgili bilgi verilecektir. Acil durum ekiplerinin ihtiyaç duyacağı kişisel koruyucu donanımların yeterli olup olmadığı kontrol edilecektir.</t>
  </si>
  <si>
    <t>Ana panoların olduğu alanlarda yalıtkan paspas kullanılmıştır. Tali panolar kontrol edilerek gerekli tedbirler alınacaktır.</t>
  </si>
  <si>
    <t>Üniversite içi nakil araçları ( atık toplama vb.) ehil kişiler tarafından kullanılmalıdır. 
Bakım onarım ve muayeneleri zamanında ve yetkili kişiler tarafından yapılmalıdır. 
Araçların geri manevra sesli ikazları çalışır durumda olmalıdır.
Araçlarların gözle görülür aksamlarının sağlamlığı kullanılmadan önce kontrol edilmelidir. (Teker, ayna vb.)</t>
  </si>
  <si>
    <t>Tüm asansörler düzenli olarak kontrol edilmeli ve periyodik kontrolleri yapılmalıdır. Üniversitede bulunan  asansörleri en az ayda bir yetkilisi tarafından kontrol edilmelidir. Arızalı asansörler kullanılmamalıdır. Asansörlerde yeşil kullanıma uygun olduğunu gösterir yeşil etiket bulunmalıdır.</t>
  </si>
  <si>
    <t>ÜNİVERSİTE YÖNETİMİ-BİRİM SORUMLUSU</t>
  </si>
  <si>
    <t xml:space="preserve">İş ekipmanlarının (makine/el aletleri vb.) güvenli kullanım ve bakım-onarım talimatları hazırlanmalı ve makinaların yanlarına yerleştirilmelidir. </t>
  </si>
  <si>
    <t>TÜM ÜNİVERSİTE BİRİMLERİ- CİHAZ VE MAKİNELER-1</t>
  </si>
  <si>
    <t>ÜNİVERSİTE  YÖNETİMİ-BİRİM SORUMLUSU</t>
  </si>
  <si>
    <t>ÜNİVERSİTE İDARİ SORUMLUSU</t>
  </si>
  <si>
    <t>Alt İşveren ve Üniversite çalışanları için tehlike oluşturabilecek çalışmalar izlenerek gerekli tedbirlerin alınması sağlanmalıdır. Kullanılan iş ekipmanlarının uygunluğu, çalışma sahasında alınan güvenlik tedbirleri, çalışanların kişisel koruyucu donanım kullanımları gibi kontroller yapılmalı ve yeterli önlem alınmaması durumunda iş başlatılmamalıdır. İş Sağlığı ve Güvenliği Sorumluları ile iletişime geçilmelidir.</t>
  </si>
  <si>
    <t>ÜNİVERSİTEYÖNETİMİ-BİRİM SORUMLUSU</t>
  </si>
  <si>
    <t>TÜM ÜNİVERSİTE BİRİMLERİ (PSİKOSOSYAL RİSKLER)</t>
  </si>
  <si>
    <t>ATIKLARIN DEPOLANMASI VE BERTARAF EDİLMESİ</t>
  </si>
  <si>
    <t>TÜM ÜNİVERSİTE BİRİMLERİ VE ÇALIŞANLARI (OFİS ÇALIŞMALARI-EKRANLI ARAÇLARLA ÇALIŞMA- ERGONOMİ)-1</t>
  </si>
  <si>
    <t>TÜM ÜNİVERSİTE BİRİMLERİ VE ÇALIŞANLARI (OFİS ÇALIŞMALARI-EKRANLI ARAÇLARLA ÇALIŞMA- ERGONOMİ)-2</t>
  </si>
  <si>
    <t>TÜM ÜNİVERSİTE BİRİMLERİ/ACİL DURUMLAR-1</t>
  </si>
  <si>
    <t>TÜM ÜNİVERSİTE BİRİMLERİ/ACİL DURUMLAR-2</t>
  </si>
  <si>
    <t>TÜM ÜNİVERSİTE BİRİMLERİ/ACİL DURUMLAR-3</t>
  </si>
  <si>
    <t>TÜM ÜNİVERSİTE BİRİMLERİ VE ÇALIŞANLARI (ELEKTRİK)-1</t>
  </si>
  <si>
    <t>TÜM ÜNİVERSİTE BİRİMLERİ VE ÇALIŞANLARI (ELEKTRİK)-2</t>
  </si>
  <si>
    <t>TÜM ÜNİVERSİTE BİRİMLERİ VE ÇALIŞANLARI (PARATONER, JENERATÖR, ARAÇLAR, TAŞIMA ARAÇLARI)</t>
  </si>
  <si>
    <t>TÜM ÜNİVERSİTE BİRİMLERİ VE ÇALIŞANLARI (ASANSÖRLER)</t>
  </si>
  <si>
    <t>TÜM ÜNİVERSİTE BİRİMLERİ- CİHAZ VE MAKİNELER-3</t>
  </si>
  <si>
    <t>TÜM ÜNİVERSİTE BİRİMLERİ- CİHAZ VE MAKİNELER-2</t>
  </si>
  <si>
    <t>TÜM ÜNİVERSİTE BİRİMLERİ- CİHAZ VE MAKİNELER-4</t>
  </si>
  <si>
    <t>TÜM ÜNİVERSİTE  BİRİMLERİ- CİHAZ VE MAKİNELER-5</t>
  </si>
  <si>
    <t>BAHÇE FAALİYETLERİ</t>
  </si>
  <si>
    <t>Zararlı haşereler</t>
  </si>
  <si>
    <t>Böcek sokması, yaralanma</t>
  </si>
  <si>
    <t>15 GÜN- AY-SÜREKLİ</t>
  </si>
  <si>
    <t>İşveren Vekili,
Çalışan Temsilcisi</t>
  </si>
  <si>
    <t>İNFRARED ISITICILAR</t>
  </si>
  <si>
    <t>İnfrared elektrikli ısıtıcı yanlış kullanımı ve yerleşimi, standartlara uygun olmayan elektrikli ısıtıcı kullanımı</t>
  </si>
  <si>
    <t>Yangın, Elektrik çarpması, yaralanma, can kaybı</t>
  </si>
  <si>
    <t>Elektrikli ısıtıcılar asla yanıcı yüzeylere (ahşap, karton vs.) monte edilmemelidir. Isıtıcıların yerleşiminde kişilere ve montajı yapılacak duvarla tavan/ zemin arası mesafelerde kullanma klavuzundaki güvenlik şartları yerine getirilmelidir. Isıtıcı üzeri örtülmemeli, elbise vb. kurutmak maksadıyla kullanılmamalıdır.  Elektrikli ısıtıcıların termostat, koruyucu ızgara ve ayar düğmeleri sağlam olmalıdır. Arızalı ise kullanılmamalıdır. Kullanılmadığı zaman prizden çekilmelidir. Yanar vaziyette terk edilmemelidir. Elektrik priz ve kablolarının sağlamlığı kontrol edilmelidir.
Rezistanslı elektrikli ısıtıcılar yerine yağlı petekli ısıtıcıların kullanılmalıdır.</t>
  </si>
  <si>
    <t>Sürekli</t>
  </si>
  <si>
    <t>ARAÇLAR-SERVİS ARAÇLARI</t>
  </si>
  <si>
    <t>Araçlarda muayene eksiklikleri, ekipman eksiklikleri, araç kullanımında ve parkında gerekli tedbirlerin alınmaması</t>
  </si>
  <si>
    <t>Trafik kazaları sonucu oluşabilecek ciddi yaralanmalar, Uzuv kayıpları, Ölüm, Sürekli iş göremezlik, maddi zararlar</t>
  </si>
  <si>
    <t>Aracı kullanan sürücüler emniyet kemerini takmalı ve trafik kurallarına uymalıdır. Araçlar ehliyetsiz personel tarafından kullanılmamalıdır.
Araçların tüm fenni muayenelerinin zamanında yapılması sağlanmalıdır. Yola çıkmadan önce kullanılan aracın teker ve gözle görülür aksamları kontrol edilmelidir. 
Araçlarda yangın söndürücü, ilkyardım çantası bulunmalıdır. Kış teçhizatını (çeki halatı, zincir, takoz, reflektör vs.) hazır bulundurulmalıdır.
Araç kullananların trafik kurallarına ve hız limitlerine uyması sağlanmalıdır. Zamana karşı yarışmaktan kaçınılmalıdır. Servis araçlarının belirlenen güzergahta azami gidiş geliş süreleri hesap edilerek kullanılması sağlanmalıdır. Araç kullanma talimat ve taahhütnamesi hazırlanarak sürücülere tebliğ edilmelidir.</t>
  </si>
  <si>
    <t xml:space="preserve">İşyerine ait tüm araçların periyodik muayeneleri takip edilerek zamanında yaptırılmakta ve kayıt altına alınmaktadır. Servis araçları belirtilen güzergahlar içinde çalıştırılmaktadır. Araçlar yeterli ehliyeti olan kişiler tarafından kullanılmaktadır. Araçlar park alanına olası bir acil durum düşünülerek aracın önü çıkış istikametine bakacak şekilde park edilmektedir. </t>
  </si>
  <si>
    <t>TARİH: EYLÜL 2022</t>
  </si>
  <si>
    <t>Eğitimi olmayan kişiler tarafından kullanılması</t>
  </si>
  <si>
    <t>Bakım-onarım işlerinin yetkisiz kişiler tarafından yapılması</t>
  </si>
  <si>
    <t>Makine durdurulmadan ölçüm ve kalibrasyon yapılması</t>
  </si>
  <si>
    <t>Talimat, uyarıcı levhaların olmaması</t>
  </si>
  <si>
    <t>Eksik, hasarlı parçaları olan matkap ile çalışılması</t>
  </si>
  <si>
    <t>Uygun olmayan matkap uçları ile çalışılması</t>
  </si>
  <si>
    <t>Yanlış çalıştırılması</t>
  </si>
  <si>
    <t>İşi biten tezgahın çalışır vaziyette bırakılması</t>
  </si>
  <si>
    <t>Acil durdurma butonu olmaması</t>
  </si>
  <si>
    <t>YARALANMA, UZUV KAYIPLARI, ELEKTRİK ÇARPMASI, ÖLÜM</t>
  </si>
  <si>
    <t>Çalışanlara mesleki eğitim yönetmeliği kapsamında eğitim aldırılmalıdır.</t>
  </si>
  <si>
    <t>Makine bakım onarımı mutlaka yetkili kişilerce yapılmalıdır.</t>
  </si>
  <si>
    <t>Uygun olarak çalışılmaktadır.</t>
  </si>
  <si>
    <t>Ölçüm ve kalibrasyonlar makine durunca yapılmalıdır.</t>
  </si>
  <si>
    <t>Makinenin kullanma ve çalıştırma talimatnamesi, gerekli uyarıcı levhalar asılı olmalıdır, çalışanlara tebliğ edilmelidir.</t>
  </si>
  <si>
    <t>Makinanın tüm aksamları işe başlamadan kontrol edilmeli, hasarlı veya eksik parçalar varsa yenilenmelidir.</t>
  </si>
  <si>
    <t>Çalışmaya başlamadan önce kontrol edilmektedir.</t>
  </si>
  <si>
    <t>Uygun matkap uçları kullanılmalıdır.</t>
  </si>
  <si>
    <t>Uygun devir ve ilerleme seçilmelidir.</t>
  </si>
  <si>
    <t>İş bitince tezgah kapatılmalıdır.</t>
  </si>
  <si>
    <t>Mutlaka acil stop düğmesi bulunmalıdır.</t>
  </si>
  <si>
    <t>Bulunmaktadır.</t>
  </si>
  <si>
    <t>SÜTUNLU MATKAP 1</t>
  </si>
  <si>
    <t>Makine mutlaka yetkili, belgeli ve eğitimini almış kişiler tarafından kullanılmalıdır.</t>
  </si>
  <si>
    <t>Her iş bitiminde talaşlar temizlenip talaş kovasına atılmalıdır. Bu işlem uygun fırça, faraş kullanılarak yapılmalıdır.</t>
  </si>
  <si>
    <t>Uygun çalışma yapılmaktadır.</t>
  </si>
  <si>
    <t>Parçayı tablaya sıkıca sabitlenmeden delme işlemi yapılmamaldır.</t>
  </si>
  <si>
    <t>Tezgah amacı dışındaki işlemler için kullanılmamalıdır. Elle  tutarak parça işleme tabi tutulmamalıdır.</t>
  </si>
  <si>
    <t xml:space="preserve">Delme sırasında çıkan spiral talaşları elle temizlenmemelidir. </t>
  </si>
  <si>
    <t>Eldiven ve bol elbiseyle çalışılmamalıdır. Matkaba dolanabilecek aksesuar ve kıyafetler kullanılmamalıdır.</t>
  </si>
  <si>
    <t>Uygun çalışma yapılmaktadır.Gerekli eğitim verilmiştir.</t>
  </si>
  <si>
    <t>Kumanda paneli kablosu, kontak uçları  yanık ve hasarlı ise kullanılmamalıdır.</t>
  </si>
  <si>
    <t>Hasar olması durumunda bakım onarım sorumlusu tarafından gerekli iyileştirme yapılacaktır.</t>
  </si>
  <si>
    <t>Cıvata ve somunlar titreşime maruz kalır gevşer, kontrol edilmeli ve gereği yapılmalıdır. Periyodik kontrolleri yetkili mühendis/ tekniker tarafından yapılmalıdır.</t>
  </si>
  <si>
    <t>Gerekli olan makine koruyucusu (kayış,kasnak,döner kısımlar) yoksa makine çalıştırılmamalıdır.</t>
  </si>
  <si>
    <t>Parçalı çapak, kıvılcım gibi  sıçramalara karşı paravan/ sperlik ve buna benzer koruyucu kullanılmalıdır.</t>
  </si>
  <si>
    <t>Eksik olan siperlikler tamamlanacaktır.</t>
  </si>
  <si>
    <t>ÇALIŞANLAR, 3.ŞAHISLAR, İŞLETME</t>
  </si>
  <si>
    <t>İş bitiminde talaşların toplanmaması, talaşların çıplak elle toplanması</t>
  </si>
  <si>
    <t>Parça sabitlenmeden delme işlemi yapılması</t>
  </si>
  <si>
    <t>Tezgahın amacı dışındaki işlemler için kullanılması, elle tutularak parça işlenmesi</t>
  </si>
  <si>
    <t>Çıkan talaşların elle temizlenmesi</t>
  </si>
  <si>
    <t>Eldiven, bol kıyafetler ile çalışılması</t>
  </si>
  <si>
    <t>Kumanda panelinin kullanılamaz olması</t>
  </si>
  <si>
    <t>Periyodik kontrollerinin yapılmaması</t>
  </si>
  <si>
    <t>Makine koruyucuları takılı olmayan matkap</t>
  </si>
  <si>
    <t>Parça sıçramasına karşı önlem alınmaması</t>
  </si>
  <si>
    <t>Parça sıçramasını engelleyecek koruyucu yapılmalıdır.</t>
  </si>
  <si>
    <t>Gövde topraklamasının olmaması</t>
  </si>
  <si>
    <t>Topraklaması  yapılmalıdır.</t>
  </si>
  <si>
    <t>Yılda 1 defa topraklama periyodik bakımı yaptırılmaktadır.</t>
  </si>
  <si>
    <t>SÜTUNLU MATKAP 2 (QUANTUM)</t>
  </si>
  <si>
    <t>Çalışanlar ve işletme</t>
  </si>
  <si>
    <t>Makine topraklamasının olmaması, periyodik kontrolünün yapılmaması</t>
  </si>
  <si>
    <t>Ciddi yaralanma ve uzuv kaybı, zaman kaybı</t>
  </si>
  <si>
    <t>Makine topraklamasının ve periyodik olarak kontrolünün yapılması gerekmektedir.</t>
  </si>
  <si>
    <t>Yetkisiz kişilerce kullanımı</t>
  </si>
  <si>
    <t>Yetkisiz personelin kullanımı önlenmelidir.</t>
  </si>
  <si>
    <t>Mesleki eğitimi olan çalışanlar tarafından kullanılacaktır.</t>
  </si>
  <si>
    <t>Makinenin el ile temizlenmesi, makine çalışırken temizlenmesi</t>
  </si>
  <si>
    <t>Talaşın temizlenmesinde her zaman fırça kullanılmalıdır. Bu işlem daima makine kapalı iken yapılmalıdır.</t>
  </si>
  <si>
    <t>Makine çalışırken müdahale edilmeyecektir.</t>
  </si>
  <si>
    <t>Giyilen elbiselerin uygun olmaması</t>
  </si>
  <si>
    <t>Çalışma esnasında dar elbise giyilmeli, kolları lastikli olmalı veya kollar içe doğru iyice kıvırılmalıdır.</t>
  </si>
  <si>
    <t>Çzlışanlara gerekli kkd'ler verilmektedir.Çalışanlara takı yüzük vb. makineye takılabilecek akseuarlar kullandırılmayacaktır.</t>
  </si>
  <si>
    <t>Uygun KKD kullanılmaması</t>
  </si>
  <si>
    <t>Makine kullanımı sırasında mutlaka gözlük veya uygun yüz siperi kullanılmalıdır.</t>
  </si>
  <si>
    <t>Tezgah durdurulmadan yapılan yanlış çalışmalar</t>
  </si>
  <si>
    <t>Tezgaha yeni bir iş koyarken veya işi değiştirirken tezgah durdurulmalıdır. Tamir ve bakım esnasında şalteri kapatılmalıdır.</t>
  </si>
  <si>
    <t>Makineye müdahale edilmesi gerekli durumlarda makine durdurulacaktır.</t>
  </si>
  <si>
    <t>Çalışanlar,işletme ve 3.kişiler</t>
  </si>
  <si>
    <t xml:space="preserve"> Elektrik</t>
  </si>
  <si>
    <t>Ölüm</t>
  </si>
  <si>
    <t>Elektrik tesisatı  topraklama ölçümleri  (Gövde Topraklaması) periyodik olarak yapılmaktadır.</t>
  </si>
  <si>
    <t>Gövde topraklaması kontrol edilmektedir.</t>
  </si>
  <si>
    <t>Bakım onarım</t>
  </si>
  <si>
    <t>Yaralanma</t>
  </si>
  <si>
    <t xml:space="preserve">Periyodik bakımların yapıldığı kontrol çizelgesi takip edilip , devamlılığı sağlanmalıdır.                        </t>
  </si>
  <si>
    <t>Bakımları yapılarak kayıt altına alınmaktadır.</t>
  </si>
  <si>
    <t>Emniyetsiz hareketler</t>
  </si>
  <si>
    <t>Çalışanların emniyetsiz harekette bulunması,eldiven kullanmaması</t>
  </si>
  <si>
    <t>El yaralanmaları</t>
  </si>
  <si>
    <t>Çalışanların iş eldivenlerinin kullanımının sürekliliği sağlanacak ve denetlenecektir.</t>
  </si>
  <si>
    <t>KKD Kullanımı sürekli kontrol edilecektir.</t>
  </si>
  <si>
    <t>Makina Talimatlarının olmaması</t>
  </si>
  <si>
    <t>El kol vücut sıkışması, Uzuv Kaybı, Ölüm</t>
  </si>
  <si>
    <t>Makina güvenli kullanma talimatı hazırlanmalı, kullanıcılara eğitim verilerek tebliğ edilmeli, çalışma bölgesine asılmalıdır.</t>
  </si>
  <si>
    <t>Asılmıştır.</t>
  </si>
  <si>
    <t>Oprasyon noktası</t>
  </si>
  <si>
    <t>Yaralanma,Ölüm</t>
  </si>
  <si>
    <t>Hareket sensörü yardımıyla arka tarafa geçiş engellenmiştir. Sensör sürekli çalışır durumda olacaktır.</t>
  </si>
  <si>
    <t>Bakım Onarım işleri</t>
  </si>
  <si>
    <t>Makine arızalarında yetkili kişilerce  onarım işlemi yapılmalı.Makine çalışır durumda iken kesinlikle elektrik aksamına müdahale edilmemelidir.</t>
  </si>
  <si>
    <t>Yetkili kişiler tarafından yapılacaktır.</t>
  </si>
  <si>
    <t>Makinanın koruyucuları olmadan çalıştırılması</t>
  </si>
  <si>
    <t>Makinalarda uygun  taş ve kesme diski koruyucusu bulunmalıdır.</t>
  </si>
  <si>
    <t>Makina koruyucuları takılı olarak çalışılmaktadır.</t>
  </si>
  <si>
    <t>Kişisel koruyucu donanımları olmadan çalışma yapılması</t>
  </si>
  <si>
    <t>Taşlama ve kesme yapan işçiler, gözlerini fırlayan talaş, çapak ve tozlardan korumak için, uygun taşlama gözlükler veya yüz siperleri kullanacaklardır.Ayrıca sıcak kıvılcımlarla ilgili bir sorun varsa, eldiven önlük ve toz maskesi takılması gerekmektedir.</t>
  </si>
  <si>
    <t>Çalışanlara gerekli kkd'ler verilmektedir.Çalışanlar sürekli denetlenecektir.</t>
  </si>
  <si>
    <t>Çıkan kıvılcımlar sonucu yangın veya patlama olması</t>
  </si>
  <si>
    <t>Bu aletler, kâğıt, talaş, yanıcı fiberler gibi kolay tutuşabilir maddelerle yanıcı ve parlayıcı sıvı ve gazların yakınında kullanılmamalıdır. Aksi takdirde, yangın tehlikesi ortaya çıkacaktır</t>
  </si>
  <si>
    <t>Taşlama yapılan bölümde yanıcı veya patlayıcı madde bulundurulmamaktadır.</t>
  </si>
  <si>
    <t>Makine bakımının yapılmaması</t>
  </si>
  <si>
    <t>Makinanın bakımları periyodik olarak yapılmalıdır</t>
  </si>
  <si>
    <t>Yetkili Kişiler tarafından kontroller yapılarak kayıt tutulmaktadır.</t>
  </si>
  <si>
    <t>Standartlara uymayan pres</t>
  </si>
  <si>
    <t>Hidrolik veya hava basıncı ile çalışan preslerde, basınç borusunun görünür bir yerine bir manometre ve emniyet supabı konmalıdır.</t>
  </si>
  <si>
    <t>Uygundur.</t>
  </si>
  <si>
    <t>Bakım, onarım işlerinin elektrik bağlantılarının kesilmeden yapılması</t>
  </si>
  <si>
    <t>Her türlü bakım onarım işlemleri tüm enerji bağlantıları kesildikten sonra yapılmalıdır.</t>
  </si>
  <si>
    <t>Yetkisiz kişiler müdahale etmeyecektir.</t>
  </si>
  <si>
    <t>Güvenli kullanma talimatlarının, uyarıcı, emredici işaret levhalarının olmaması</t>
  </si>
  <si>
    <t>Güvenli kullanım talimatları ve uyarıcı levhalar uygun yerlere asılmalıdır.</t>
  </si>
  <si>
    <t>Acil durdurma butonu, pedal ve koruyucusunun olmaması</t>
  </si>
  <si>
    <t>Acil Durdurma butonu, pedal ve koruyucusu bulunmalıdır.</t>
  </si>
  <si>
    <t>Hidrolik presler dışında diğer preslerin, pres başlığının hareketini istenilen yerde tutacak fren tertibatı bulunmalı ve her presin kolay erişilebilir bir yerinde ayrı kumanda tertibatı olmalıdır.</t>
  </si>
  <si>
    <t>Yanlış pres kullanımı</t>
  </si>
  <si>
    <t>Motorlu çalışan preslerde kalıp bağlanmadan önce, motor durdurulmalı, uzaktan hareketi sağlanan hidrolik ve pnömatik preslerde ise, kalıp bağlanmadan önce, basınç bağlantısı kesilecek ve pres başlığı ile tabla arasına yeteri sağlamlıkta takozlar konulmalıdır.</t>
  </si>
  <si>
    <t>TESTERE çalışma şartlarının yerine getirilmemesi, TESTERENİN standartlara uygun olmaması</t>
  </si>
  <si>
    <t xml:space="preserve">Testereyi kullanan kişilerin mesleki eğitim belgeleri olmalıdır. </t>
  </si>
  <si>
    <t>Mesleki eğitimi olmayan çalışanlar kullanmayacaktır. İş ekipmanlarının kullanımında iş sağlığı ve güvenliği eğitimi verilmiştir.</t>
  </si>
  <si>
    <t>Testere ile çalışmaya başlamadan önce koruyucu gözlük ve yüz siperleri kullanılmalıdır.</t>
  </si>
  <si>
    <t>Çalışanlar koruyucu gözlük kullanmaktadır.</t>
  </si>
  <si>
    <t>Kesilecek parça yerine dengeli oturtulmalıdır.  Testerelerin testere dişleri keskinliğini kaybetmiş ise değiştirilmelidir.</t>
  </si>
  <si>
    <t>Uygun testreler kullanılacaktır.</t>
  </si>
  <si>
    <t>Kesilecek malzemeyi el ile hareket ettirirken ellerin testereden yeterince uzakta olmasına dikkat edilmelidir. Testere ağızlarında ayarlı kapaklar olmalı yanlızca verilecek malzeme kadar açıklık olmalıdır.</t>
  </si>
  <si>
    <t>Testere kullanılırken kesilecek malzeme sabitlenmektedir.Eller yaklaştırılmayacaktır.</t>
  </si>
  <si>
    <t>Kesilen parça kopma aşamasında savrularak fırlayabileceğinden serbest vaziyette bırakılmamalıdır.</t>
  </si>
  <si>
    <t>.Uygun çalışılmaktadır.</t>
  </si>
  <si>
    <t>Gerekli  olan  makine koruyucuları yoksa çalışılmamalıdır. Makine koruyucuları sökülmemelidir. Çalışanlar testere hareketi durmadan tezgâh başından ayrılmamalıdır.</t>
  </si>
  <si>
    <t xml:space="preserve">İş elbisesi ,gözlüğü kullanılmalıdır.
Eldiven ve bol elbise ile çalışılmamalıdır. Makine çalışırken kravat, yüzük, kolye vb. takılmamalı ve uzun saç bırakılmamalıdır.     </t>
  </si>
  <si>
    <t>Gerekli bilgilendirme çalışanlara yapılmıştır.Uygun çalışılmaktadır.Çalışanlar sürkli kontrol edilecektir.</t>
  </si>
  <si>
    <t>İşin çabuk bitirilmesi amacı ile hızlı kesim yapmanın testereyi zorlayacağı ve bu nedenle testere dişlerinin kırılmasına neden olacağı unutulmamalı, bu şekilde çalışma yapılmamalıdır. (Kırılan testere dişi çevreye savrulup zarar verebileceği gibi, eksik diş ile çalışan karbon testere, kesilmekte olan parçanın yerinden savrulmasına neden olabilecektir. )</t>
  </si>
  <si>
    <t>Testerenin hasarlı olması durumunda kullanılmayacaktır.</t>
  </si>
  <si>
    <t>Dişi kırık testere derhal değiştirilmelidir. Gerekli yerlere İkaz levhaları konulmalı. Makinelerin topraklanması yapılmalıdır.</t>
  </si>
  <si>
    <t>Arıza durumunda uyarı levhası asılacaktır.Topraklama yapılmıştır.</t>
  </si>
  <si>
    <t>Daire testere tezgahlarında, çalışma tablasının yerden yüksekliği 85-90 santimetre olmalıdır.</t>
  </si>
  <si>
    <t>Uygun çalışılmaktadır.</t>
  </si>
  <si>
    <t>Uzun parçaların kesildiği tezgahlarda, sıkışmayı önlemek için, ayırıcı bir bıçak veya kama bulunmalı ve el ile iş verilen tezgahlarda, kısa parçaları veya kesilmesi biten uzun parçaları itmek için, kayar takozlar bulundurulmalı ve bunların kullanılması sağlanmalıdır.</t>
  </si>
  <si>
    <t>Gerekli bilgilendirme çalışanlara yapılmıştır.Uygun çalışılmaktadır.</t>
  </si>
  <si>
    <t>Gerekli  olan  makine koruyucuları yoksa çalışılmamalıdır. Makine koruyucuları sökülmemelidir. Döner kısımlar mahfazalarla kapatılmalıdır. Çalışanlar testere hareketi durmadan tezgâh başından ayrılmamalıdır.</t>
  </si>
  <si>
    <t>Gerekli bilgilendirme çalışanlara yapılmıştır.Uygun çalışılmaktadırKoruyucu kapak olmalıdır.</t>
  </si>
  <si>
    <t>Çalışanlar ve İşletme</t>
  </si>
  <si>
    <t>Torna Tezgahı, makine koruyucuları, Yanlış çalışma</t>
  </si>
  <si>
    <t>İş kazaları, İş günü kayıpları</t>
  </si>
  <si>
    <t>Kayış kasnak muhafazaları takılı olarak çalışılmalıdır. Döner kısımlar, açıkta bulunan zincirler el ve başka malzemenin girmemesi için kapatılmalıdır.</t>
  </si>
  <si>
    <t>Gerekli muhafazaları takılıdır. Çıkartılmayacaktır.</t>
  </si>
  <si>
    <t xml:space="preserve">Güvenli kullanım talimatları ve uyarıcı levhalar uygun yerlere asılmalıdır.     </t>
  </si>
  <si>
    <t>Talimatlar hazırlanarak asılmıştır.Yıpranma yırtılma gibi durumlarda yenilenecektir.</t>
  </si>
  <si>
    <t>Gerekli yerlere İkaz levhaları konulmalıdır.</t>
  </si>
  <si>
    <t>Makinede yetkilisi dışında kimse çalışmamalıdır.</t>
  </si>
  <si>
    <t>Mesleki eğitimi olan çalışanlar tarafından kullanılmaktadır.</t>
  </si>
  <si>
    <t>Çalışanlara kişisel koruyucu donanımlarından uygun olanları işçilere verilmelidir. (İş elbisesi, baret, gözlük vs.)</t>
  </si>
  <si>
    <t>Çzlışanlara gerekli kkd'ler verilmektedir.Çalışanlara takı yüzük vb. makineye takılabilecek aksesuarlar kullandırılmayacaktır.Torna da çalışanlar eldiven kullanmayacaktır.</t>
  </si>
  <si>
    <t>Çalışan personele eğitim verilmelidir. (işbaşı ve dalgınlık)</t>
  </si>
  <si>
    <t>Çalışanlara işe girişlerde ve gerekli olması durumlarda iş sağlığı ve güvenliği eğitimleri verilmektedir.</t>
  </si>
  <si>
    <t>Tezgah üzerine biriken talaşlar düzenli ve periyodik aralıklarla temizlenmeli, talaş temizleme işlemi makine durduktan sonra yapılmalı,talaşlar elle temizlenmemelidir.</t>
  </si>
  <si>
    <t>El aletleri tezgah üzerinde bırakılmamalıdır.</t>
  </si>
  <si>
    <t>Uygun şekilde çalışılmaktadır.</t>
  </si>
  <si>
    <t>Çalışanlar ,İşletme</t>
  </si>
  <si>
    <t xml:space="preserve">Bu makine mutlaka yetkili, belgeli ve eğitimini almış kişiler tarafından kullanılmalıdır.                           </t>
  </si>
  <si>
    <t>Mesleki eğitimi olmayan kişiler kullanmayacaktır.</t>
  </si>
  <si>
    <t xml:space="preserve">Makine bakım onarımı mutlaka yetkili kişilerce yapılmalıdır.Tezgahı ve çevresi sürekli temiz tutulmalıdır. </t>
  </si>
  <si>
    <t>Sürekli temizlenecektir.</t>
  </si>
  <si>
    <t>İş elbisesi, gözlüğü ve bareti gerektiğinde kullanılmalıdır</t>
  </si>
  <si>
    <t>Yağlayıcı deposu hergün kontrol edilmelidir.Talaş sandığı dolduğu zaman boşaltılmalıdır.</t>
  </si>
  <si>
    <t>Kontrol edilecektir.</t>
  </si>
  <si>
    <t>Makine çalışırken kravat, yüzük, kolye vb. takılmamalı ve uzun saç kaptırılmayacak şekilde bağlanmalıdır.</t>
  </si>
  <si>
    <t>Çalışanlara gerekli bilgilendirme eğitimlerde verilmektdir. Uygun çalışılmaktadır.</t>
  </si>
  <si>
    <t>Tezgah çalışırken kabin kapısını kapalı tutulmalıdır.Parçalı çapak, kıvılcım gibi sıçramalara karşı platform veya benzeri koruyucu kullanılmalıdır.</t>
  </si>
  <si>
    <t>Genel tezgah kullanma emniyet kurallarına uyulmalıdır.Topraklaması yapılmalıdır.</t>
  </si>
  <si>
    <t>Eldiven ve bol elbise ile çalışılmamalıdır.Gerekli olan makine koruyucusu yoksa çalışılmamalıdır.</t>
  </si>
  <si>
    <t>Makina kapısı açıkken çalışmayı engelleyici sistem olmalıdır.</t>
  </si>
  <si>
    <t>CNC Dik işleme, makine koruyucuları, Yanlış çalışma</t>
  </si>
  <si>
    <t xml:space="preserve">CNC Dik İşleme (PROLIGHT) </t>
  </si>
  <si>
    <t>CNC Dik İşleme (OPTIMUM)</t>
  </si>
  <si>
    <t>DAİRE TESTERE KULLANIMI (ZÜMRÜ MAKİNA)</t>
  </si>
  <si>
    <t xml:space="preserve"> Freze Makinesi (FOREMAN)</t>
  </si>
  <si>
    <t>Giyotin Makas(SGM)</t>
  </si>
  <si>
    <t>Giyotin Makas (ÖZBİRLİK)</t>
  </si>
  <si>
    <t>Hidrolik PRES KULLANIMI (KARDEŞLER MAKİNA)</t>
  </si>
  <si>
    <t>Hidrolik PRES KULLANIMI (Kapasite(ton 1,23)</t>
  </si>
  <si>
    <t>ŞERİT TESTERE KULLANIMI (JET)</t>
  </si>
  <si>
    <t>ŞERİT TESTERE KULLANIMI 1</t>
  </si>
  <si>
    <t>Torna Çalışmaları (OPTIMUM)</t>
  </si>
  <si>
    <t>Zımpara Taşı Makinesi (EIRHELL)</t>
  </si>
  <si>
    <t>Zımpara Taşı Makinesi (BOSH)</t>
  </si>
  <si>
    <t>Gerekli kkd ler kullanılmaktadır.</t>
  </si>
  <si>
    <t>Topraklaması mevcuttur.</t>
  </si>
  <si>
    <t>Emniyet switchleri meccuttur. İptal edilmeyecektir.</t>
  </si>
  <si>
    <t xml:space="preserve">Mesleki eğitimi olmayan çalışanlar kullanmayacaktır. </t>
  </si>
  <si>
    <t>Periyodik kontrol raporunda gerekli önlemler belirtilmiştir.</t>
  </si>
  <si>
    <t>Çalışanlara gerekli kkd'ler verilmektedir.Çalışanlara takı yüzük vb. makineye takılabilecek akseuarlar kullandırılmayacaktır.</t>
  </si>
  <si>
    <t>Makine çalışırken arka kısma geçişlerin önlenmesi için önlem olmalıdır.</t>
  </si>
  <si>
    <t>Acil durdurma butonunun çalışıp çalışmadığının periyodik kontrolleri yapılacaktır.Koruyucular herzaman takılı olmalıdır.Kullanma talimatı makina üzerinde bulunmalıdır.  Operasyon noktasıkarşı güvenlik alanı oluşturulmalıdır. Çift el kumana sistemi olmalıdır.</t>
  </si>
  <si>
    <t>Makina operasyon noktası koruyucuları takılıdır. ACil durdurma butonu çlışır durumdadır.Çift el kumanda sistemi bulunmaktadır.</t>
  </si>
  <si>
    <t>Priyodik kontrol raporunda belirtilen koruyucular tamamlanacaktır.</t>
  </si>
  <si>
    <t>Uyarı levhaları asılacaktır.</t>
  </si>
  <si>
    <t>Periyodik kontrolü yılda 1 kez yaptırılmaktadır.</t>
  </si>
  <si>
    <t>Uygun testereler kullanılacaktır.</t>
  </si>
  <si>
    <t>Periyodik kontrolleri yılda 1 kez yaptırılmalıdır.Makine bakım ve onarımdayken gerekli uyarı levhaları asılmalı, ilgililere haber verilmelidir.</t>
  </si>
  <si>
    <t>Periyodik kontrolü yaptırılmaktadır. Rapordabelirtilen eksiklikler giderilecektir. Arıza,bakım vb. durumlarda uyarı levhası asılacaktır.</t>
  </si>
  <si>
    <t xml:space="preserve">Üniversitede  genel kullanım alanlarındaki yangın tüpleri dolap içine yerleştirilmiştir. Portatif yangın tüpleri mevcuttur.Periyodik muayenesi yaptırılmaktadır. </t>
  </si>
  <si>
    <t>İşbaşı yapacak personelin sağlık muayenesi yaptırılmaktadır. Periyodik sağlık muayeneleri ise en az beş yılda bir kez yaptırılacaktır.</t>
  </si>
  <si>
    <t>Tüm üniversite birimleri termal konfor şartlarının belirlenmesi amacıyla iç ortam ölçümleri düzenli olarak yapılmaktadır.</t>
  </si>
  <si>
    <t>Üniversite içindeki aydınlatma lamba ve tesisatının fiziki kontrolleri düzenli olarak yapılmaktadır. yeterli aydınlatma şiddetinin sağlanıp sağlanmadığı ile ilgili ölçümler yapılmıştır.</t>
  </si>
  <si>
    <t>gürültü ölçümleri yapılmıştır.</t>
  </si>
  <si>
    <t xml:space="preserve"> Çalışanlar hizmet verirken kendini ve etrafındakileri korumak için eldiven, maske, çalıştığı birime göre özel kıyafetler, ilave koruyucu ekipman ve giysiler kullanmalıdır. Kişisel koruyucu ekipmanların CE standardı taşıdığından emin olunmalıdır. Kişisel koruyucular oluşturulacak teslim formları ile verilmelidir.
Birim bazında kullanılacak kişisel koruyucu donanımlarla ilgili olarak talimatlar hazırlanmalıdır. Personel bu kişisel koruyucu donanımları nasıl ve ne şartlarda kullanacağı konusunda eğitim almalıdır.</t>
  </si>
  <si>
    <t>El hijyeni sağlamak amacıyla sıvı sabun, kağıt havlu ,alkol bazlı el dezenfektanı üniversite personeline sağlanmalıdır. Hijyenik el yıkama maddeleri hazır bulundurulmalıdır. 
Katkısız sıvı sabun/antiseptik sıvı sabun ve su veya içerisinde alkol bulunan sıvı ya da jel halindeki antiseptiklerle el temizliği sağlanmalıdır.</t>
  </si>
  <si>
    <t xml:space="preserve"> Çalışanlara  kesilmelere/ yaralanmalarına karşı koruyucu eldivenler kullanmalıdır.  Eldivenler kişisel koruyucu donanım kullanma talimatlarına uygun kullanılmalıdır. TS EN 455 standartlarına uygun seçilmelidir.</t>
  </si>
  <si>
    <t>Laboratuvar çalışmaları sırasında malzeme veya parça sıçrama olasılığında,
Maske, yüz koruyucu ve siperlik gerektiğinde kullanılmak üzere çalışanlara verilmelidir. 
Gözlükler gözün yan kısımlarını da koruyacak nitelikte olmalıdır.
FFP3 Maske, N 95 Maske solunum izolasyonu gereken yerlerde mutlaka kullanılmalıdır.</t>
  </si>
  <si>
    <t xml:space="preserve"> 
 Standartlara  uygun seçilmelidir.</t>
  </si>
  <si>
    <t>Ekranlı araçlarla yapılan ve ofis çalışmalarında aşağıdaki tedbirler alınmalıdır.
- Ekranlı araçlarla yapılan çalışmalardan kaynaklanan iş yükünü ve etkilenmeye azaltmak amacıyla, uygun çalışma planı yapılmalı ve çalışanların periyodik olarak ara vermeleri sağlanmalıdır.
- Ekranlar göz hizasında ve çalışanın tam karşısında konumlandırılmış olmalıdır. Çalışanların saatte bir kez bir kaç dakika hareket etmeleri sağlanmalıdır.
- Çalışma saatinde en az 10 dakikada bir ekrandan başka bir yere daha uzak bir noktaya odaklanmalıdır.
- İş yeri hekiminin belirleyeceği periyotlarda göz muayeneleri yapılmalıdır. Ekranlı araçlarla çalışanların maruz kalacakları sağlık ve güvenlik riskleri de dikkate alınarak sağlık muayeneleri düzenli aralıklarla yapılmalıdır.</t>
  </si>
  <si>
    <t>Acil durum toplanma alanı tabelası asılmıştır. çalışanlar yeri hakkında bilgilendirilmiştir.</t>
  </si>
  <si>
    <t>Acil durum ekipmanlarının yerini gösterir üniversitenin krokisinin bulunmaması</t>
  </si>
  <si>
    <t xml:space="preserve"> Krokiler her  birime görülür şekilde asılacaktır.</t>
  </si>
  <si>
    <t>üniversitedeki elektrik panoları kontrol edilerek gerekli tedbirler alınacaktır.</t>
  </si>
  <si>
    <t xml:space="preserve"> Kimyasal riskler, kesici-delici malzemelere, zehirlenmeye bağlı iş kazaları, hastalıklar, meslek hastalıkları</t>
  </si>
  <si>
    <t xml:space="preserve">Üniversiteye  ait bahçelerde belli periyotlarla zararlı haşerelereve kemirgen ya da sürüngen hayvanlara karşı ilaçlama yapılmalıdır. Konuyla ilgili tüm personeller dikkatli olmalıdır. </t>
  </si>
  <si>
    <t>bahçe-araç</t>
  </si>
  <si>
    <t>SAĞLIK MERKEZİ</t>
  </si>
  <si>
    <t>Çalışanların genel bulaşıcı hastalıklara karşı bağışıklıklarının olmaması,
Sağlık durumlarının takibinin yapılmaması</t>
  </si>
  <si>
    <t>Çalışanların, genel bulaşıcı hastalıklara karşı bağışıklıklarının (gerekli aşılar) tam olması sağlanmalıdır. Tüm personelin bağışıklıklarının takibi yapılmalıdır. Çalışma ortamından kaynaklı ölümcül hastalıklara karşı aşılar yapılmalıdır.
Çalışanların periyodik sağlık muayeneleri yapılmalıdır. Birimlere özel risklere karşı yapılması gereken tetkik, kontrol ve muayeneler zamanında yapılmalıdır.</t>
  </si>
  <si>
    <t>Çalışanların sağlık durumlarının kontrolü ve takibi yapılacaktır.</t>
  </si>
  <si>
    <r>
      <rPr>
        <b/>
        <i/>
        <sz val="22"/>
        <color rgb="FFC00000"/>
        <rFont val="Calibri"/>
        <family val="2"/>
        <charset val="162"/>
        <scheme val="minor"/>
      </rPr>
      <t>GENEL</t>
    </r>
    <r>
      <rPr>
        <b/>
        <i/>
        <sz val="22"/>
        <color rgb="FF00B050"/>
        <rFont val="Calibri"/>
        <family val="2"/>
        <charset val="162"/>
        <scheme val="minor"/>
      </rPr>
      <t xml:space="preserve">
BİYOLOJİK RİSKLER</t>
    </r>
  </si>
  <si>
    <t>ENFEKSİYON</t>
  </si>
  <si>
    <t>Çalışanların enfeksiyona karşı gerekli tedbirleri almaması, zararlı mikroorganizmalar</t>
  </si>
  <si>
    <t>Hastalıklar</t>
  </si>
  <si>
    <t>BİYOLOJİK RİSKLER</t>
  </si>
  <si>
    <t>Enfeksiyona karşı tedbir alınmadan çalışılması, zararlı mikroorganzimalar</t>
  </si>
  <si>
    <t>Enfeksiyon kontrolüne yönelik izolasyon, sterilizasyon, tek kullanımlık tıbbi malzemelerin kullanımı ve tıbbi atıklar için gerekli tedbirlerin alınması gibi gerekli önlemler alınmalıdır. Ramak kala ve iş kazaları kayıt altına alınmalı ve iyileştirme çalışmaları yapılmalıdır. 
Kesici delici alet yaralanma sonrası çalışanın, bulaş kaynağının durumuna göre muayene ve tetkik takiplerini yaptırması bölüm sorumlusu tarafından kontrol edilmesi gerekmektedir.</t>
  </si>
  <si>
    <r>
      <rPr>
        <b/>
        <i/>
        <sz val="22"/>
        <color rgb="FFC00000"/>
        <rFont val="Calibri"/>
        <family val="2"/>
        <charset val="162"/>
        <scheme val="minor"/>
      </rPr>
      <t>GENEL</t>
    </r>
    <r>
      <rPr>
        <b/>
        <i/>
        <sz val="22"/>
        <color rgb="FF00B050"/>
        <rFont val="Calibri"/>
        <family val="2"/>
        <charset val="162"/>
        <scheme val="minor"/>
      </rPr>
      <t xml:space="preserve">
BİYOLOJİK RİSKLER</t>
    </r>
    <r>
      <rPr>
        <b/>
        <i/>
        <sz val="22"/>
        <rFont val="Calibri"/>
        <family val="2"/>
        <charset val="162"/>
        <scheme val="minor"/>
      </rPr>
      <t xml:space="preserve">
(RİSK DEĞERLENDİRMESİNİN KİŞİSEL KORUYUCU DONANIMLAR  İLE İLGİLİ SAYFALARI DİKKATE ALINARAK ÇALIŞILACAKTIR.)</t>
    </r>
  </si>
  <si>
    <t>ENJEKTÖR</t>
  </si>
  <si>
    <t>Enjektör kullanımı</t>
  </si>
  <si>
    <t>İş kazaları, Hastalıklar</t>
  </si>
  <si>
    <r>
      <rPr>
        <b/>
        <i/>
        <sz val="22"/>
        <color rgb="FFC00000"/>
        <rFont val="Calibri"/>
        <family val="2"/>
        <charset val="162"/>
        <scheme val="minor"/>
      </rPr>
      <t>GENEL</t>
    </r>
    <r>
      <rPr>
        <b/>
        <i/>
        <sz val="22"/>
        <rFont val="Calibri"/>
        <family val="2"/>
        <charset val="162"/>
        <scheme val="minor"/>
      </rPr>
      <t xml:space="preserve">
</t>
    </r>
    <r>
      <rPr>
        <b/>
        <i/>
        <sz val="22"/>
        <color rgb="FF0070C0"/>
        <rFont val="Calibri"/>
        <family val="2"/>
        <charset val="162"/>
        <scheme val="minor"/>
      </rPr>
      <t>KİMYASAL RİSKLER</t>
    </r>
    <r>
      <rPr>
        <b/>
        <i/>
        <sz val="22"/>
        <rFont val="Calibri"/>
        <family val="2"/>
        <charset val="162"/>
        <scheme val="minor"/>
      </rPr>
      <t xml:space="preserve">
</t>
    </r>
    <r>
      <rPr>
        <b/>
        <i/>
        <sz val="22"/>
        <color rgb="FF00B050"/>
        <rFont val="Calibri"/>
        <family val="2"/>
        <charset val="162"/>
        <scheme val="minor"/>
      </rPr>
      <t>BİYOLOJİK RİSKLER</t>
    </r>
    <r>
      <rPr>
        <b/>
        <i/>
        <sz val="22"/>
        <rFont val="Calibri"/>
        <family val="2"/>
        <charset val="162"/>
        <scheme val="minor"/>
      </rPr>
      <t xml:space="preserve">
(RİSK DEĞERLENDİRMESİNİN ATIKLAR İLE İLGİLİ SAYFALARI DİKKATE ALINARAK ÇALIŞILACAKTIR)</t>
    </r>
  </si>
  <si>
    <t>HASTAYA MÜDAHALE</t>
  </si>
  <si>
    <t>Hasta üzerinde yapılan uygulamalar sırasında yeterli tedbir alınmaması</t>
  </si>
  <si>
    <t>sÜREKLİ</t>
  </si>
  <si>
    <t>CAM YÜZEYLER</t>
  </si>
  <si>
    <t>Cam yüzeylerdeki arızalar</t>
  </si>
  <si>
    <t>Arızalı cam yüzeyi ile temas edilmesi veya cam malzemenin yerindenkurtulması sonucu oluşabilecek iş kazaları</t>
  </si>
  <si>
    <t>Cam yüzeyler uygun şekilde monte edilmeli ve yüzeyleri üzerinde kırık veya çatlak bulunmamalıdır.</t>
  </si>
  <si>
    <t>İşyerinde pencere camları dahil tüm cam yüzeyler tekrar kontrol edilecek, eksik, kırık, çatlak yüzeyli olanlar yenilenecektir.Sürekli kontrol edilerek arıza meydana gelmesi halinde değişiklik yapılacaktır.</t>
  </si>
  <si>
    <t>TIBBİ CİHAZLARIN KULLANIMI</t>
  </si>
  <si>
    <t>Tıbbi cihazların doğru kullanılmaması</t>
  </si>
  <si>
    <t>Tıbbi cihazların uygun olmayan kullanımı sonucu oluşabilecek zararlar</t>
  </si>
  <si>
    <t>Tıbbi cihazlar, Tıbbi Cihazlar Yönetmeliğinin Ek-1'inde belirtilen temel sağlık ve güvenlik gereklerini yerine getirecek şekilde olmalıdır.
- Tıbbi cihazların bölüm bazında envanteri bulunmalıdır.
- Tıbbi cihazlarda CE işareti bulunmalı ve CE işareti, kolayca görülebilir, okunabilir ve silinmeyecek bir şekilde cihaza, sterilliğni sağlayan ambalajına, kullanım klavuzuna ve satış ambalajı üzerine iliştirilmelidir.
- Tıbbi cihazlar imalatçının öngördüğü kullanım amacı ve varsa kullanım klavuzunda belirtilen öneriler dikkate alınarak kullanılmalıdır. Bu amaçla Güvenli Kullanma Talimatları hazırlanmalıdır.
- Tıbbi cihazların güvenli kullanımını sağlamak için imalatçının öngördüğü hususlar dikkate alınarak gerekli bilgilendirme eğitimleri çalışanlara verilmelidir.</t>
  </si>
  <si>
    <t>RİSK DEĞERLENDİRMESİNİN Tıbbi cihaz ve Makineler (TÜM HASTANE BİRİMLERİ- İŞ EKİPMANLARI KULLANIMI) KISIMLARINDAKİ KURALLAR DİKKATE ALINACAKTIR.</t>
  </si>
  <si>
    <t>BAKIM KONTROL</t>
  </si>
  <si>
    <t>Tıbbi cihazların kurulumlarının, bakım ve kontrollerinin doğru şekilde yapılmaması</t>
  </si>
  <si>
    <t>Tıbbi cihazların doğru kurulmaması ve bakımlarının yapılmaması sonucu oluşabilecek zararlar</t>
  </si>
  <si>
    <t>Kurulum, kalite kontrol testleri, kalibrasyon ve bakım-onarım gerektiren tıbbi cihazlarda söz konusu işlemler imalatçının öngördüğü şekilde ve yetkili kişilerce gerçekleştirilmelidir. Bu işlemler yetkili kişiler tarafından yapılmalıdır.
Tıbbi cihazların bakım, onarım, ölçme, ayar ve kalibrasyonlarına yönelik plan bulunmalı, plan dahilinde cihazların ölçme, ayar ve kalibrasyonları yapılmalıdır.</t>
  </si>
  <si>
    <t>UYARI İKAZ İŞARETLERİ</t>
  </si>
  <si>
    <t>Tıbbi cihazların özel tehlikelerine karşı önlem alınmadan çalışılması</t>
  </si>
  <si>
    <t>İş kazaları, meslek hatalıkları, hastalıklar</t>
  </si>
  <si>
    <t>Tıbbi cihazlardan kaynaklanabilecek mekaniksel, elektriksel, kimyasal, biyolojik, radyoaktif, optik ve ısıl tehlikelere karşı gerekli önlemler alınmalıdır. 
Tıbbi cihazlarlarda tehlikelere karşı gerekli uyarı ve ikaz işaretleri bulunmalı ve bunlar cihazların özelliklerine göre görsel ve işitsel olmalıdır.
Kalibrasyonu yapılan cihazların kalibrasyon etiketi bulunmalıdır. Etikette;
- Kalibrasyonu yapan firmanın adı,
- Kalibrasyon tarihi,
- Geçerlilik süresi,
- Sertifika numarası bulunmalıdır.</t>
  </si>
  <si>
    <t>Tıbbi cihazlarda yüksek voltajlı elektrik kullanılması</t>
  </si>
  <si>
    <t>Elektrik çarpması sonucu oluşabilecek yanıklar, yaralanmalar ve ölüm</t>
  </si>
  <si>
    <t>Tıbbi cihazların elektrik ve topraklama tesisatı periyodik kontrolleri en az yılda bir kez yetkili kişilerce (elektrik mühendislerince) yapılmalıdır. Tıbbi cihazların elektrik kaynakları kısa sürede kesilebilir olmalıdır.
Tıbbi cihazların elektriksel güvenlik değerlendirmeleri EN 60601-1 standardına uygun yapılmalıdır.
Tıbbi cihazların elektrik tesisatları ile ilgili arızalar ilgililere derhal bildirilmeli ve bu cihazların bakım ve onarımları düzenli aralıklarla yapılmalıdır.</t>
  </si>
  <si>
    <t>hazırlanmış çalışma talimatları vardır. Talimatlar çalışanlara yazılı olarak verilecek ve asılı hale getirilecektir. 
Gerekli eğitimler verilecektir.</t>
  </si>
  <si>
    <t>ÜNİVERSİTE YÖNETİMİ VE SAĞLIK MERKEZİ SORUMLUSU</t>
  </si>
  <si>
    <t>Ölümcül zararlar verebilecek bulaşıcı hastalıkların çalışanlara ve diğer kişilere zarar vermesini engellemek amacıyla enfeksiyon kontrol yöntemleri geliştirilmeli , uygulanması sağlanmalıdır. Enfeksiyon kontrol yöntemleri konusunda tüm çalışanlar eğitilmelidir. Sürekli olarak hizmet içi eğitimler düzenlenmelidir.</t>
  </si>
  <si>
    <t xml:space="preserve">Sağlık merkezinde  çalışma talimatları hazırlanmalıdır. Hazırlanan çalışma talimatları, ilgili birim sorumluları tarafından çalışanlara aktarılmalıdır. 
(Hastalardan bulaşması muhtemel hastalıklar, koruyucu tedbirler, kişisel koruyucu donanım kullanımı, hastalık bulaşma yolları ile erken müdahale yöntemleri hakkında çalışanlar bilgilendirilmelidir.)
sağlık merkezinde  özel temizlik, hijyen, dezenfektasyon, sterilizasyon ve atıkların giderilmesini de içeren talimatlar hazırlanmalıdır. </t>
  </si>
  <si>
    <t>Bulaşıcı hastalıkların yayılmasını, zararlı mikroorganizmaların çalışanları etkilemesini önleyici kişisel koruyucu donanım kullanımı sağlanmalıdır. Ayrıca iş kazalarını ve meslek hastalıklarını önlemek ve zararlarını en az seviyeye indirmek amacıyla gereken kişisel koruyucu donanımlarda kullanılmalıdır. (Kimyasal ve Fiziksel Riskler) Çalışanlara kişisel koruyucu donanımların kullanımı konusunda eğitim verilmelidir. Konusunda uzman kişilerden yararlanılmalıdır. Sağlık merkezinde kullanılması gereken kişisel koruyucu donanımlar belirlenmeli ve kullanma talimatları hazırlanmalıdır.</t>
  </si>
  <si>
    <t>Sağlık merkezinde  ayrı ayrı kullanılması gereken kişisel koruyucu donanımlar belirlenecek ve kişisel koruyucu donanım kullanma talimatı hazırlanacaktır.</t>
  </si>
  <si>
    <t>Sağlık merkezi  temizlik planı bulunmalıdır. Temizlik talimatları hazırlanmalıdır.
Risk düzeylerine göre temizlik kuralları belirlenmelidir.
Temizlik malzemeleri ve malzemelerin kullanımı ile ilgili kurallar belirlenmelidir. Temizlik personelinin özel kıyafet, eldiven, maske vb. kişisel koruyucu donanım kullanması sağlanmalıdır. Çalışanlara kimyasal maddelerle çalışmalarda iş sağlığı ve güvenliği konulu eğitim verilmelidir.
Tüm kapalı ve açık alanların temizlikleri kontrol edilmelidir.</t>
  </si>
  <si>
    <t xml:space="preserve">Sağlık merkezinde  mutlaka kesici-delici atık kutuları (sharp-box), evsel atık, tıbbi atık kutuları bulunmalıdır. Kutu kapakları sökülmemelidir.
Çalışanlar, kesici ve delici aletlerin kullanımı sonucunda oluşabilecek yaralanmalarda izleyecekleri yollar hakkında bilgilendirilmeli ve eğitilmelidir.
Tüm kesici alet yaralanmaları kayıt altına alınmalı ve enfeksiyon riskine karşı gerekli tedbirler alınmalıdır. </t>
  </si>
  <si>
    <t>Tüm hastalara ait kan ve kan içeren vücut sıvıları  enfekte kabul edilmelidir. 
Kanamalı ve kan yoluyla bulaşabilen hastalık tanısı alan hastalarda, olanaklar ölçüsünde korumalı enjektör ve intraketler tercih edilmelidir. 
Kullanılan enjektörlerin iğneleri, kapağı kapatılmadan kesici-delici alet kutusuna atılmalıdır. Kesici-delici atık kutularının tamamı doldurulmaya çalışılmamalı, üzerine baskı uygulanmamalıdır. Kesici-delici alet kutuları mümkün olduğunca çalışma alanına en yakın yerde bulundurulmalıdır.</t>
  </si>
  <si>
    <t xml:space="preserve"> Sağlık merkezi  için atıklar belirlenmelidir.
Uygun atık kutuları kullanılmalıdır.
Atık kutularının üzerinde ne kutusu olduğu yazılı olmalıdır. Kutu renkleri farklı olmalıdır. 
Tıbbi, tehlikeli ve evsel nitelikli atıklar ile ambalaj atıkları birbirleri ile karışmadan kaynağında ayrı olarak toplanmalıdır.
Atıkların ayrı toplanması, taşınması ve geçici depolanması ile bir kaza anında alınacak tedbirleri içeren her birim için atık yönetim planı hazırlanmalı ve uygulanmalıdır.
Atıkların yönetimiyle görevli çalışanlar periyodik olarak eğitilmeli ve bu çalışanlara özel kişisel koruyucu donanımlar ve kıyafetler sağlanmalıdır.</t>
  </si>
  <si>
    <t>Hastaya yapılacak müdahale öncesin hastaya  uygulama hakkında bilgi verilmelidir. Enjeksiyon, kan alma, serum takma gibi uygulamalar sırasında hastanın ani hareketler yaparak çalışanlara ve kendisine zarar vermesinin önüne geçmek amacıyla hastaya bilgi verilmelidir. Hastanın işlem sırasında yapması gerekenler hakkında bilgi verilmelidir.</t>
  </si>
  <si>
    <t>Sağlık merkezi binası ve dış sahalarındaki taban ve döşemelerde uygunsuzluklar</t>
  </si>
  <si>
    <t xml:space="preserve">İşyeri çalışma şekline ve çalışanların yaptıkları işe göre, ihtiyaç duyacakları yeterli temiz hava sağlanmalı ve tüm alanlar düzenli olarak havalandırılmalıdır. Cebri veya suni havalandırma sistemlerinde hava akımı, çalışanları rahatsız etmeyecek şekilde olmalıdır.
Sağlık merkezinde  zararlı mikroorganizmaların oluşumunu engelleyecek tipte filtreli havalandırma sistemleri kullanılmalıdır. Havalandırma sistemlerinin periyodik kontrolleri en az yılda bir kez yetkili kişilere yaptırılmalıdır.
Hava kalitesi ve hava akım hızı kontrolleri yapılarak tüm hastane birimlerinde yeterli havalandırma şartlarının sağlanıp sağlanmadığı kontrol edilmelidir.
İklimlendirme cihazlarının kontrolleri, bakım ve onarımları düzenli aralıklarla yaptırılmalı ve İklimlendirme cihazlarının filtreleri düzenli olarak değiştirilmelidir.            </t>
  </si>
  <si>
    <t>sağlık merkezinde termal konfor şartlarının belirlenmesi amacıyla iç ortam ölçümleri yapılmaktadır.</t>
  </si>
  <si>
    <t>ÜNİVERSİTEYÖNETİMİ VESAĞLIK MERKEZİ  SORUMLUSU</t>
  </si>
  <si>
    <t>Sağlık merkezinde kullanılan tıbbi cihazların Güvenli Kullanma Talimatları hazırlanarak cihaz yanına asılacaktır.</t>
  </si>
  <si>
    <t>ÇATI, SUNDURMA</t>
  </si>
  <si>
    <t>Düşmesi sonucu yaralanma, ölüm, maddi zararlar</t>
  </si>
  <si>
    <t>Kış aylarında özellikle çatı kısımlarında suyun donmasından kaynaklı sarkıtlar, kar kütleleri oluşmuşsa altından geçenlere tehlike yaratmayacak şekilde temizlenmelidir.
Temizliği yapılamıyorsa bu kısımların altından herhangi bir kişinin geçmemesi için uyarıcı önlemler alınmalıdır. (Gerekli güvenlik önlemleri alınmadan, yüksekte çalışma şartları yerine getirilmeden ve yetkisiz kişilerin çatı vb. üzerinde çalışma yapmasına izin verilmemelidir. Uzman kişilerle çalışılmalıdır.</t>
  </si>
  <si>
    <t>Kış aylarında kaygan zeminler ve buzlanma oluşabilecek alanlar temizlenmektedir.</t>
  </si>
  <si>
    <t>SOYUNMA ODASI</t>
  </si>
  <si>
    <t>Soyunma odalarının standarlara uygun olmaması</t>
  </si>
  <si>
    <t>Hijyensizlik sonucu oluşabilecek hastalıklar, Soyunma odasında uygun nitelikte olmaması sonucu oluşabilecek iş kazları ve hastalıklar</t>
  </si>
  <si>
    <t xml:space="preserve">Oturma yeri ilave edilmelidir. Her çalışana bir adet çift gözlü veya iki adet dolap verilmelidir. Dolap üstlerinde çalışanların isimleri yazılı olmalıdır.  Soyunma odaları imalat ve depolama alanlarında ayrı bir yerde tasarlanmalıdır. Soyunma odalarında malzeme istiflemesi yapılmamalıdır. </t>
  </si>
  <si>
    <t>KAYNAK ALANI</t>
  </si>
  <si>
    <t>Kaynak işleri için ayrılmış yeterli alan bulunmaması</t>
  </si>
  <si>
    <t>Kaynak sırasında oluşan zararlı etkilerden habersiz kişilerin etkilenmesi sonucu oluşabilecek iş kazaları, meslek hastalıkları</t>
  </si>
  <si>
    <t>etrafına zararlı ışınları geçirmeyecek şekilde önlem alınmalıdır. Kıvılcım sıçraması muhtemel bölgeleri kapatacak şekilde  önlem alınmalıdır..</t>
  </si>
  <si>
    <t xml:space="preserve">Kaynak işleri diğer  işlerinden  ayrılmış bölgede yapılmaktadır. </t>
  </si>
  <si>
    <t>Kaynak işleri sırasında çıkan zararlı toz ve gazların bertaraf edebilecek havalandırma sisteminin bulunmaması</t>
  </si>
  <si>
    <t>Sağlığa zararlı toz ve gazların solunması sonucu ortaya çıkabilecek iş kazaları ve meslek hastalıkları</t>
  </si>
  <si>
    <t>Kaynak işlerinde kirli havayı personelim solunum sistemine gitmeden alacak lokal havalandırma ve saha içerisindeki havayı değiştirecek genel havalandırma olmalı</t>
  </si>
  <si>
    <t>Lokal havalandırma cihazları mevcuttur  ve kullanılmaktadır.</t>
  </si>
  <si>
    <t>HAVALANDIRMA PERİYODİK KONTROLÜ</t>
  </si>
  <si>
    <t>Havalandırmanın kaynak işleri sırasında çıkan zararlı toz ve gazların bertaraf edebilecek şekilde çalışmaması</t>
  </si>
  <si>
    <t>Kaynak işlerinde kullanılan lokal havalandırmanın periyodik olarak kontrolleri yetkili kişilere yaptırılmalı.</t>
  </si>
  <si>
    <t>Havalandırmanın kontrolleri yapılacaktır.</t>
  </si>
  <si>
    <t>Kaynak işlerinin yeterli kişisel koruyucu donanım kullanılmadan yapılması,
Zararlı kaynak ışınlarına maruz kalınması</t>
  </si>
  <si>
    <t xml:space="preserve">Zararlı etkilere maruz kalınması sonucu oluşabilecek iş kazaları, meslek hastalıkları, Zararlı etkilerin maruziyetinin artması </t>
  </si>
  <si>
    <t>Kaynak işlerinde çalışanlara solunum destekli maske verilmesi sağlanmalı. Kaynakçılar başa geçen maske ile çalışacaktır. Kulaklık kullanılması sağlanmalı. Kaynak işlerinin kişisel koruyucu donanım kullanılarak yapıldığı kontrol edilecektir.</t>
  </si>
  <si>
    <t xml:space="preserve">Çalışanlar kaynak ışılarına karşı koruyucu maske ve kaynakçı eldiveni, kolluk  verilmiştir.  </t>
  </si>
  <si>
    <t>KAYNAKÇI MESLEKİ EĞİTİMİ/MESLEKİ YETERLİLİK</t>
  </si>
  <si>
    <t>Kaynakçı mesleki eğitimi almamış kişilerin kaynak işlerinde çalıştırılması</t>
  </si>
  <si>
    <t>Mesleki bilgi ve becerileri olmayan kişilerin kaynak işlerinde çalıştırılması sonucu kendine ve çevresindekilere zarar verebilecek hareketler yapması, iş kazaları, meslek hastalıkları</t>
  </si>
  <si>
    <t>Kaynakçı mesleki eğitimi/ mesleki yeterliliği  olmayan kişiler kaynak işlerinde çalıştırılmamalıdır.</t>
  </si>
  <si>
    <t>Kaynakçı belgesi olan mesleki eğitim belgeli kişiler kaynak işleri yapmaktadır. Ustalık belgeleri mecuttur. Kalfalık belgesi olanlarda  2018 yılı içerisinde ustalık belgesi için başvuruda bulunacaktır.</t>
  </si>
  <si>
    <t>MESLEK HASTALIKLARI</t>
  </si>
  <si>
    <t>Kaynak işleri sırasında oluşabilecek zararlara karşı periyodik sağlık muayenelerinin yapılmaması, zararlı etkinin giderilmemesi</t>
  </si>
  <si>
    <t>Erken teşhiş ve tanı yapılamaması sonucu oluşabilecek meslek hastalıkları, zararlı etkinin giderilmemesi</t>
  </si>
  <si>
    <t xml:space="preserve">Kaynak yapılan saha içindeki tüm çalışanlarda işyeri hekiminin istediği tetkikler periyodik olarak yapılmalı  </t>
  </si>
  <si>
    <t>Kaynak işlerinde çalışan kişilerin periyodik sağlık muayeneleri en az yılda bir kez yaptırılmaktadır. Yapılan muayene tetkik sonuçları işyeri hekimi tarafından değerlendirilerek gerekli tedbirler alınmaktadır.</t>
  </si>
  <si>
    <t>KAYNAK TÜPLERİ</t>
  </si>
  <si>
    <t>Kaynak tüplerinin sabitlenmemesi</t>
  </si>
  <si>
    <t>Gaz tüplerinin devrilmesi sonucu oluşabilecek kazalar, çarpma sonucu yaralanma, patlama, yangın</t>
  </si>
  <si>
    <t>KAYNAK TÜPLERİNİN DEPOLANMASI</t>
  </si>
  <si>
    <t>Kaynak tüplerinin düzensiz şekilde depolanması, birbirleriyle etkileşime girecek tüplerin yanyana depolanması
Standartlara uygun nitelikte tüp depolama alanı oluşturulmaması</t>
  </si>
  <si>
    <t>Tüplerin zarar görmesi sonucu oluşabilecek iş kazaları, tüplerin birbirleriyle etkileşime geçerek zararın artması</t>
  </si>
  <si>
    <t>Tüpler için ayrı depolama alanı oluşturulmalı. Dolu ve boş LPG tüplerinin yan yana konulmamasına özen gösterilmeli. Tüpler sabitlenerek yerleştirilmeli. Depolama kabinleri üzerine uyarı ve yasak levhları asılmalı. Tüpler bu depolarda dik, koruyucu başlıkları takılı ve bağlı olarak bulundurulmalıdır.</t>
  </si>
  <si>
    <t xml:space="preserve">Tüpler için ayrı depolama alanı oluşturulmuştur. Depolama alanında tüpler dolu-boş ayrımı yapılarak depolanmaktadır. Tüpler güneş ışınlarına maruz kalmayacak şekilde sundurmalı bir bölgede depolanmaktadır. </t>
  </si>
  <si>
    <t>Yanıcı-parlayıcı tüplerin depolandığı bölgede yeterli uyarı ikaz işaretinin bulunmaması</t>
  </si>
  <si>
    <t>Tüplerin düzensiz yerleştirilmesi, depolama alanına açık alevli maddeler ile yaklaşılması sonucu oluşabilecek kazalar, yangın, patlama</t>
  </si>
  <si>
    <t>Uyarı, yasaklayıcı ve tanımlayıc levhalar asılmalı. Dolu ve boş tüpler ayrı ayrı depolanmalı</t>
  </si>
  <si>
    <t xml:space="preserve">Tüp depolama alanı üzerine "ATEŞLE YAKLAŞMA", "SİGARA İÇİLMEZ" yazılı tabelalar yerleştirilmiştir. Yanıcı parlayıcı madde uyarı işareti yerleştirilmiştir.  </t>
  </si>
  <si>
    <t>ALEV GERİ TEPME VENTİLİ</t>
  </si>
  <si>
    <t>Yanıcı ve yakıcı gaz ihtiva eden tüplerde alev geri tepme ventili bulunmaması</t>
  </si>
  <si>
    <t>Alev geri tepme ventili bulunmayan tüplerde yangın, patlama oluşması</t>
  </si>
  <si>
    <t>Kesme işlerinde ilave yanıcı gaz kullanılması halinde alev geri tepme ventili olup olmadığına dikkat edilmeli. Alev geri tepme ventili hem hortum girişinde hem de şaloma ağzında olmak üzere 2 adet olacaktır.</t>
  </si>
  <si>
    <t xml:space="preserve">Oksijen ve LPG tüplerinde alev geri tepme ventili kullanılmaktadır. Çalışanlara konu ile ilgili bilgi verilmiştir. </t>
  </si>
  <si>
    <t>KAYNAK İŞLERİ</t>
  </si>
  <si>
    <t>Kaynak-kesim işleri esnasında ortaya çıkan kıvılcımlar, yakıcı nitelikteki malzemeler</t>
  </si>
  <si>
    <t>Kayanak kıvılcımları veya sıcak malzeme nedeniyele oluşabilecek iş kazaları, yangın, patlama</t>
  </si>
  <si>
    <t xml:space="preserve">Kaynak-kesim işleri esnasında etrafta yanıcı madde bulunmadığı kontrol edilmelidir. Bu tür işler yapılırken kullanılan LPG tüplerinin üzerine kıvılcım sıçramayacak şekilde yerleşimi yapılmalıdır. Kaynak-kesim alanında yanıcı madde bulunmadığına dikkat edilmelidir. Kaynak-kesim işlemi görmüş sıcak malzemeler güvenli alanlara istiflenmelidir. </t>
  </si>
  <si>
    <t xml:space="preserve">Çalışanlara konu ile ilgili bilgi verilmiştir. </t>
  </si>
  <si>
    <t xml:space="preserve">KOMPRESÖRÜN YERİ </t>
  </si>
  <si>
    <t>Kompresörün güvenlikli bir bölgede bulundurulmaması, Kompresörün dış etkilere açık ve patlaması halinde çevresine zarar verebilecek şekilde yerleştirilmesi</t>
  </si>
  <si>
    <t>Patlama sonucu yaralanma, ölüm</t>
  </si>
  <si>
    <t>Kompresörün etrafının her yönden en az bir metre açıklık bırakılarak çevrilmesi daha uygun olacaktır. Kompresörün bir tarafı açıkta bırakılmıştır. Bu tarafı da kapatılmalı ve kontrol, temizlik ve bakımlarının yapılabilmesi için kompresör etrafında yeterli genişlik bırakılmalıdır.</t>
  </si>
  <si>
    <t>Kompresör dış sahada ayrı bir oda içerisindedir.</t>
  </si>
  <si>
    <t>KOMPRESÖR KONTROLLERİ</t>
  </si>
  <si>
    <t>Periyodik kontrolleri yapılmamış bakımsız kompresör kullanılması</t>
  </si>
  <si>
    <t>Kompresörlerin kontrolleri periyodik olarak en yılda bir kez yetkili kişilerce kontrolleri yaptırılmalı</t>
  </si>
  <si>
    <t>Kompresörlerin periyodik kontrolleri yaptırılmaktadır. Haziran ayı içerisinde kontorller yaptırılacaktır.</t>
  </si>
  <si>
    <t>KOMPRESÖR ALANI</t>
  </si>
  <si>
    <t>Kompresör kapalı alanı içine yetkisiz kişilerin girmesi</t>
  </si>
  <si>
    <t>Kompresör odasının kapısı yalnızca yetkili kişilerin girebileceği şekilde kilitli tutulmalıdır. Kompresör bölümünün girişine yetkiliden başkası giremez uyarı ve ikaz levhası asılmalıdır.</t>
  </si>
  <si>
    <t xml:space="preserve">Kompresör odası ve bölmelerine yetkisiz kişilerin girmemesi için tedbir alınmıştır. </t>
  </si>
  <si>
    <t>TALİMAT</t>
  </si>
  <si>
    <t>Kompresörün yanlış kullanılması</t>
  </si>
  <si>
    <t>Kompresör arızaları sonucu oluşabilecek iş kazaları, patlama</t>
  </si>
  <si>
    <t>Kompresörün kullanma  talimatları asılmalı</t>
  </si>
  <si>
    <t>Talimatlar asılacaktır.</t>
  </si>
  <si>
    <t>KOMPRESÖR KORUYUCULARI</t>
  </si>
  <si>
    <t>Kompresörün kayış kasnak muhafazasının olmaması</t>
  </si>
  <si>
    <t>Kompresör döner aksam kısmına temas edilmesi sonucu oluşabilecek iş kazaları</t>
  </si>
  <si>
    <t>Kompresörlerin döner aksamları koruyucu muhafaza içerisinde olmalı</t>
  </si>
  <si>
    <t>KOMPRESÖR</t>
  </si>
  <si>
    <t>Bakımsız, arızalı ve standartlara uygun olmayan kompresör kullanılması</t>
  </si>
  <si>
    <t>Kompresörlerin en yüksek basıncı işaretli olarak gösterilmeli. Hava emiş filtreleri kontrol edilmektedir. Göstergeleri çalışır vaziyet olmalı. Arızalanması halinde yetkilisi tarafından onarımı yapılmaktadır.</t>
  </si>
  <si>
    <t>En yüksek basınç işaretli olarak gösterilmektedir. Kontrolleri</t>
  </si>
  <si>
    <t>Jeneratör periyodik kontrollerinin yapılmaması</t>
  </si>
  <si>
    <t>Arızalı, bakımsız jeneratör kullanılması sonucu oluşabilecek iş kazaları, yangın, patlamalar</t>
  </si>
  <si>
    <t xml:space="preserve">Jeneratör periyodik kontrol raporları kayıt altına alınacaktır. </t>
  </si>
  <si>
    <t>Jeneratör periyodik kontrolleri yetkilisi tarafından en az yılda bir kez yaptırılmaktadır. Herhangi bir eksikliği görülmesi halinde onarımı yapılmadan çalıştırılmamaktadır.</t>
  </si>
  <si>
    <t>KAZAN DAİRESİ</t>
  </si>
  <si>
    <t>Görevli haricinde başkalarının kullanması</t>
  </si>
  <si>
    <t>Yaralanma, can kaybı</t>
  </si>
  <si>
    <t>Kazanı kullanacak personele ateşleyici belgesi aldırılmalı, yetkili haricinde kullanılması engellenmeli</t>
  </si>
  <si>
    <t>Kapının dışa doğru açılmaması</t>
  </si>
  <si>
    <t>Olası bir patlamada  zararın artması sonucu yaralanma, can kaybı</t>
  </si>
  <si>
    <t>Kazan dairesinde kapılar dışa doğru açılmalı</t>
  </si>
  <si>
    <t>Kazan dairesinin kapısı dışa doğru açılmaktadır.</t>
  </si>
  <si>
    <t>Gaz algılayıcıların olmaması veya çalışmaması</t>
  </si>
  <si>
    <t>Gaz sızıntısının fark edilememesi sonucu yaralanma, can kaybı</t>
  </si>
  <si>
    <t>Kazan dairesinde doğalgaz kullanılması durumunda gaz algılama detektörleri kullanılmalı. Periyodik olarak kontrolleri yapılmalı</t>
  </si>
  <si>
    <t>Ateşleyici belgesi aldırılmıştır. Kazan dairesi kapalı tutulmaktadır. Yetkili harici giremez levhası asılmıştır.</t>
  </si>
  <si>
    <t>Gaz algılama detektörü mevcuttur. Periyodik kontrolleri yapılmaktadır.</t>
  </si>
  <si>
    <t>Periyodik kontrollerin yapılmaması</t>
  </si>
  <si>
    <t>Patlama sonucu yaralanma, can kaybı</t>
  </si>
  <si>
    <t>Kazanın periyodik olarak yılda bir kez yetkili kişilerce kontrolleri yapılmalı</t>
  </si>
  <si>
    <t>Kontrolleri yaptırılmaktadır. Sonuçlar uygundur.</t>
  </si>
  <si>
    <t>Elektrik panosunun açıkta olması</t>
  </si>
  <si>
    <t>Doğalgazın kazan dairelerinde kullanılması hâlinde, kazan dairesinde bulunan ve enerjinin alınacağı enerji tablosunun, etanj tipi patlama ve kıvılcım güvenlikli olması, kumanda butonlarının pano ön kapağına monte edilmesi ve kapak açılmadan butonlar ile çalıştırılması ve kapatılması gerekir.</t>
  </si>
  <si>
    <t>Elektrik panosu kapalı tipte ve ön kapağındaki butonlar ile çalıştırılmaktadır.</t>
  </si>
  <si>
    <t>Topraklama ölçümünün yapılmaması veya uygun olmaması</t>
  </si>
  <si>
    <t>Kazan dairesi topraklaması Elektrik Tesislerinde Toprakalama Yönetmeliği'ne uygun olarak yılda bir kez yaptırlmalı</t>
  </si>
  <si>
    <t>Ölçümler yapılmaktadır ve sonuçlar uygundur.</t>
  </si>
  <si>
    <t>Elektrik</t>
  </si>
  <si>
    <t>Elektrik Çarpması</t>
  </si>
  <si>
    <t>Mutfakta/ Yemekhanede bulunan uzatma ve prizlerin kapaklı olanları tercih edilmelidir. Aydınlatma lambaları muhafazalı olmalıdır. Elektrikli mutfak cihazkları kaçak akım rolesine bağlı çalıştırılmalıdır. Elektrikli benmari gibi ısıtma cihazlarının topraklaması yapılmalıdır.</t>
  </si>
  <si>
    <t>Sıvı madde teması olabilecek ve yemek buharlarından etkilenebilecek bölgelerdeki priz, uzatma ve aydınlatma lambalarının kapaklı olanları kullanılacaktır.</t>
  </si>
  <si>
    <t>YEMEKHANE/ MUTFAK SORUMLULARI</t>
  </si>
  <si>
    <t>GAZ KAÇAĞI</t>
  </si>
  <si>
    <t>Gaz kaçağı, Yangına karşı gerekli tedbirlerin alınmaması</t>
  </si>
  <si>
    <t>Yangın, Patlama</t>
  </si>
  <si>
    <t xml:space="preserve">Mutfakta kullanılan doğalgaz, tüp vb. kaçak ihtimaline karşı gaz dedektörü bulunması gereklidir.
Ocak boru ve hortumlarının bağlantıları sık sık kontrol edilip eskiyen, incelen,yumuşayan veya delinen kısımları değiştirilmelidir. </t>
  </si>
  <si>
    <t>MUTFAK/ YEMEKHANE MAKİNE VE EKİPMANLARI</t>
  </si>
  <si>
    <t>Yetkisiz kişilerin bakım ve onarım yapması, İş ekipmanlarının kullanma talimatlarının olmaması</t>
  </si>
  <si>
    <t>Mutfak alet ve cihazlarının bakım ve onarımı teknik servis tarafından yapılmalıdır. Arızalı makinalar çalıştırılmamalıdır. Tüm mutfak makinalarının kullanma talimatları hazırlanarak asılı hale getirilmelidir.</t>
  </si>
  <si>
    <t>KKD</t>
  </si>
  <si>
    <t>Elle kesim ve parçalama işleri</t>
  </si>
  <si>
    <t xml:space="preserve">Çok keskin bıçaklarla çalışırken özellikle et parçalama işinde paslanmaz çelik örgü eldiven kullanılmalıdır. Parmak koruyucular da bu amaçla tercih edilmelidir. </t>
  </si>
  <si>
    <t xml:space="preserve">Mutfakta çalışan tüm personele gerektiğinde kullanması amacıyla bone/kep ,maske, ısıya dayanıklı eldiven vb. kişisel koruyucu donanımlar sağlanmalıdır. </t>
  </si>
  <si>
    <t>Çalışanlara kişisel koruyucu donanımlar verilecek ve kullanmaları sağlanacaktır.</t>
  </si>
  <si>
    <t>MUTFAK/ YEMEKHANE</t>
  </si>
  <si>
    <t>Hijyensizlik</t>
  </si>
  <si>
    <t>Hastalıklar, zehirlenme</t>
  </si>
  <si>
    <t>Yiyeceklerin hazırlanmasında kullanılan makinelerin temizliği yapılmalıdır.</t>
  </si>
  <si>
    <t>Kesici-doğrayıcı makine ve aletler</t>
  </si>
  <si>
    <t xml:space="preserve">Makinaların hareketli parçaları koruma altına alınmalıdır. Dilimleme ve doğrama araçları üzerinde güvenlik korumaları olmalıdır. </t>
  </si>
  <si>
    <t>Makine ve aletler kontrol edilerek gerekli tedbirler alınacaktır.</t>
  </si>
  <si>
    <t>Mutfaklarda/yemekhanelerde havalandırma, davlumbaz ve baca sistemleri yeterli ve çalışır durumda olmaldır.</t>
  </si>
  <si>
    <t>ZEMİNLER</t>
  </si>
  <si>
    <t>Kaygan zemin, hijyensizlik</t>
  </si>
  <si>
    <t>İş kazaları, hastalıklar</t>
  </si>
  <si>
    <t xml:space="preserve">Mutfak/yemekhane zemini temizlenebilir ve kaymaz bir malzemeden olmalıdır. Gider kısımlarının tıkanmaması için gerekli tedbirler alınmalıdır. Zeminlerde takılma olabilecek arızalar, çukurluklar veya çıkıntılar bulunmamalıdır. </t>
  </si>
  <si>
    <t>GIDA KAP VE MALZEMELERİ</t>
  </si>
  <si>
    <t>Gıdaların uygun olmayan koşullarda saklanması</t>
  </si>
  <si>
    <t>Cam şişe veya kırılabilir malzemeler raflarda saklanırken baş hizasından yüksek yerlerde olmamalı ,diğer malzemelere göre alçak, kolay ulaşılabilir yerlerde saklanmalıdır. 
Mutfakta kullanılan şişe ve saklama kaplarındaki gıda maddelerinin ne oldukları üzerinde yazıyor olmalıdır. Gıda kapları içine kimyasal/ temizlik malzemeleri vb. koyulmamalıdır.</t>
  </si>
  <si>
    <t>Hijyen eğitimi olmayan çalışanlar</t>
  </si>
  <si>
    <t>Gıda ile çalışan tüm mutfak personelinin hijyen eğitimi alması sağlanmalıdır.
Mutfak personelinin sağlık taramaları yapılmalıdır.</t>
  </si>
  <si>
    <t>Dışarıdan hizmet alımı yoluyla çalıştırılan personele ait belgeler istenecektir. Gıdalarla çalışan tüm personelin bu eğitimi alması sağlanacaktır.</t>
  </si>
  <si>
    <t>Mutfakların standartlara uygun şekilde tasarlanmaması</t>
  </si>
  <si>
    <t>Mutfakta yemek hazırlama ve bulaşık yıkama yerleri ayrı olmalıdır.
Mutfak taban ve duvarları, yıkamaya ve dezenfeksiyona uygun olmalıdır.
Soğuk hava depoları içeriden açılabilme özelliğine sahip olmalı veya içeriden dışarı haber verebilecek uyarı sistemi bulunmalıdır.</t>
  </si>
  <si>
    <t>Yiyecek depolarında hemzemin yerleştirme yapılmamalıdır.
Depoların sıcaklık ve nem ölçümleri yapılmalı,
Yiyecek depolarının sıcaklık ve nem takipleri, içinde saklanan yiyeceklerin niteliklerine uygun olarak yapılmalıdır.
Mutfak ve diğer yemek hizmeti sunum alanlarında yer alan buzdolaplarının sıcaklık ölçümleri yapılmalıdır.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</si>
</sst>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F]General"/>
  </numFmts>
  <fonts count="43" x14ac:knownFonts="1">
    <font>
      <sz val="11"/>
      <color theme="1"/>
      <name val="Calibri"/>
      <family val="2"/>
      <charset val="162"/>
      <scheme val="minor"/>
    </font>
    <font>
      <b/>
      <sz val="26"/>
      <color theme="1"/>
      <name val="Calibri"/>
      <family val="2"/>
      <charset val="162"/>
      <scheme val="minor"/>
    </font>
    <font>
      <b/>
      <sz val="24"/>
      <color theme="1"/>
      <name val="Calibri"/>
      <family val="2"/>
      <charset val="162"/>
      <scheme val="minor"/>
    </font>
    <font>
      <sz val="8"/>
      <color theme="1"/>
      <name val="Calibri"/>
      <family val="2"/>
      <charset val="162"/>
      <scheme val="minor"/>
    </font>
    <font>
      <b/>
      <sz val="22"/>
      <color theme="1"/>
      <name val="Calibri"/>
      <family val="2"/>
      <charset val="162"/>
      <scheme val="minor"/>
    </font>
    <font>
      <sz val="22"/>
      <color theme="1"/>
      <name val="Calibri"/>
      <family val="2"/>
      <charset val="162"/>
      <scheme val="minor"/>
    </font>
    <font>
      <b/>
      <sz val="22"/>
      <name val="Calibri"/>
      <family val="2"/>
      <charset val="162"/>
      <scheme val="minor"/>
    </font>
    <font>
      <b/>
      <sz val="24"/>
      <name val="Calibri"/>
      <family val="2"/>
      <charset val="162"/>
      <scheme val="minor"/>
    </font>
    <font>
      <b/>
      <i/>
      <sz val="16"/>
      <name val="Calibri"/>
      <family val="2"/>
      <charset val="162"/>
      <scheme val="minor"/>
    </font>
    <font>
      <sz val="11"/>
      <color indexed="8"/>
      <name val="Calibri"/>
      <family val="2"/>
      <charset val="162"/>
    </font>
    <font>
      <sz val="11"/>
      <color rgb="FF000000"/>
      <name val="Calibri"/>
      <family val="2"/>
      <charset val="162"/>
    </font>
    <font>
      <sz val="10"/>
      <name val="Arial"/>
      <family val="2"/>
      <charset val="162"/>
    </font>
    <font>
      <b/>
      <sz val="22"/>
      <color rgb="FFFF0000"/>
      <name val="Calibri"/>
      <family val="2"/>
      <charset val="162"/>
      <scheme val="minor"/>
    </font>
    <font>
      <sz val="24"/>
      <color theme="1"/>
      <name val="Calibri"/>
      <family val="2"/>
      <charset val="162"/>
      <scheme val="minor"/>
    </font>
    <font>
      <sz val="24"/>
      <name val="Calibri"/>
      <family val="2"/>
      <charset val="162"/>
      <scheme val="minor"/>
    </font>
    <font>
      <b/>
      <i/>
      <sz val="22"/>
      <name val="Calibri"/>
      <family val="2"/>
      <charset val="162"/>
      <scheme val="minor"/>
    </font>
    <font>
      <b/>
      <sz val="24"/>
      <color theme="1"/>
      <name val="Calibri"/>
      <family val="2"/>
      <charset val="162"/>
    </font>
    <font>
      <b/>
      <sz val="28"/>
      <color theme="1"/>
      <name val="Times New Roman"/>
      <family val="1"/>
      <charset val="162"/>
    </font>
    <font>
      <b/>
      <sz val="28"/>
      <color theme="1"/>
      <name val="Calibri"/>
      <family val="2"/>
      <charset val="162"/>
    </font>
    <font>
      <b/>
      <i/>
      <sz val="22"/>
      <name val="Calibri"/>
      <family val="2"/>
      <charset val="162"/>
    </font>
    <font>
      <sz val="28"/>
      <color theme="1"/>
      <name val="Times New Roman"/>
      <family val="1"/>
      <charset val="162"/>
    </font>
    <font>
      <b/>
      <i/>
      <sz val="26"/>
      <color rgb="FFFF0000"/>
      <name val="Calibri"/>
      <family val="2"/>
      <charset val="162"/>
      <scheme val="minor"/>
    </font>
    <font>
      <b/>
      <i/>
      <sz val="28"/>
      <color rgb="FFFF0000"/>
      <name val="Calibri"/>
      <family val="2"/>
      <charset val="162"/>
      <scheme val="minor"/>
    </font>
    <font>
      <b/>
      <sz val="150"/>
      <color theme="1"/>
      <name val="Calibri"/>
      <family val="2"/>
      <charset val="162"/>
      <scheme val="minor"/>
    </font>
    <font>
      <b/>
      <i/>
      <sz val="22"/>
      <color rgb="FFC00000"/>
      <name val="Calibri"/>
      <family val="2"/>
      <charset val="162"/>
      <scheme val="minor"/>
    </font>
    <font>
      <b/>
      <i/>
      <sz val="22"/>
      <color rgb="FF00B050"/>
      <name val="Calibri"/>
      <family val="2"/>
      <charset val="162"/>
      <scheme val="minor"/>
    </font>
    <font>
      <b/>
      <i/>
      <sz val="22"/>
      <color rgb="FF0070C0"/>
      <name val="Calibri"/>
      <family val="2"/>
      <charset val="162"/>
      <scheme val="minor"/>
    </font>
    <font>
      <b/>
      <i/>
      <sz val="22"/>
      <color theme="6" tint="-0.499984740745262"/>
      <name val="Calibri"/>
      <family val="2"/>
      <charset val="162"/>
      <scheme val="minor"/>
    </font>
    <font>
      <b/>
      <i/>
      <sz val="22"/>
      <color rgb="FFFFC000"/>
      <name val="Calibri"/>
      <family val="2"/>
      <charset val="162"/>
      <scheme val="minor"/>
    </font>
    <font>
      <b/>
      <i/>
      <sz val="22"/>
      <color rgb="FF7030A0"/>
      <name val="Calibri"/>
      <family val="2"/>
      <charset val="162"/>
      <scheme val="minor"/>
    </font>
    <font>
      <b/>
      <i/>
      <sz val="22"/>
      <color theme="9"/>
      <name val="Calibri"/>
      <family val="2"/>
      <charset val="162"/>
      <scheme val="minor"/>
    </font>
    <font>
      <b/>
      <sz val="24"/>
      <name val="Times New Roman"/>
      <family val="1"/>
      <charset val="162"/>
    </font>
    <font>
      <b/>
      <sz val="24"/>
      <color theme="1"/>
      <name val="Cambria"/>
      <family val="1"/>
      <charset val="162"/>
      <scheme val="major"/>
    </font>
    <font>
      <sz val="24"/>
      <color theme="1"/>
      <name val="Calibri"/>
      <family val="2"/>
      <scheme val="minor"/>
    </font>
    <font>
      <i/>
      <sz val="24"/>
      <color theme="1"/>
      <name val="Calibri"/>
      <family val="2"/>
      <charset val="162"/>
      <scheme val="minor"/>
    </font>
    <font>
      <b/>
      <sz val="22"/>
      <color theme="1"/>
      <name val="Calibri"/>
      <family val="2"/>
      <charset val="162"/>
    </font>
    <font>
      <b/>
      <sz val="20"/>
      <color theme="1"/>
      <name val="Calibri"/>
      <family val="2"/>
      <charset val="162"/>
      <scheme val="minor"/>
    </font>
    <font>
      <b/>
      <sz val="18"/>
      <color theme="1"/>
      <name val="Calibri"/>
      <family val="2"/>
      <charset val="162"/>
      <scheme val="minor"/>
    </font>
    <font>
      <sz val="21"/>
      <color theme="1"/>
      <name val="Calibri"/>
      <family val="2"/>
      <charset val="162"/>
      <scheme val="minor"/>
    </font>
    <font>
      <b/>
      <sz val="23"/>
      <name val="Calibri"/>
      <family val="2"/>
      <charset val="162"/>
      <scheme val="minor"/>
    </font>
    <font>
      <b/>
      <sz val="19"/>
      <color theme="1"/>
      <name val="Calibri"/>
      <family val="2"/>
      <charset val="162"/>
      <scheme val="minor"/>
    </font>
    <font>
      <b/>
      <sz val="21"/>
      <color theme="1"/>
      <name val="Calibri"/>
      <family val="2"/>
      <charset val="162"/>
      <scheme val="minor"/>
    </font>
    <font>
      <b/>
      <sz val="24"/>
      <color theme="1"/>
      <name val="Times New Roman"/>
      <family val="1"/>
      <charset val="162"/>
    </font>
  </fonts>
  <fills count="11">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9" tint="0.79998168889431442"/>
        <bgColor indexed="64"/>
      </patternFill>
    </fill>
    <fill>
      <patternFill patternType="solid">
        <fgColor rgb="FFFFFF00"/>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2"/>
        <bgColor indexed="64"/>
      </patternFill>
    </fill>
  </fills>
  <borders count="45">
    <border>
      <left/>
      <right/>
      <top/>
      <bottom/>
      <diagonal/>
    </border>
    <border>
      <left style="thick">
        <color auto="1"/>
      </left>
      <right/>
      <top style="thick">
        <color auto="1"/>
      </top>
      <bottom/>
      <diagonal/>
    </border>
    <border>
      <left/>
      <right/>
      <top style="thick">
        <color auto="1"/>
      </top>
      <bottom/>
      <diagonal/>
    </border>
    <border>
      <left/>
      <right style="thin">
        <color indexed="64"/>
      </right>
      <top style="thick">
        <color auto="1"/>
      </top>
      <bottom/>
      <diagonal/>
    </border>
    <border>
      <left style="thin">
        <color indexed="64"/>
      </left>
      <right/>
      <top style="thick">
        <color auto="1"/>
      </top>
      <bottom/>
      <diagonal/>
    </border>
    <border>
      <left/>
      <right style="thin">
        <color theme="8" tint="-0.499984740745262"/>
      </right>
      <top style="thick">
        <color auto="1"/>
      </top>
      <bottom/>
      <diagonal/>
    </border>
    <border>
      <left/>
      <right style="thick">
        <color auto="1"/>
      </right>
      <top style="thick">
        <color auto="1"/>
      </top>
      <bottom/>
      <diagonal/>
    </border>
    <border>
      <left style="thick">
        <color auto="1"/>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theme="8" tint="-0.499984740745262"/>
      </right>
      <top/>
      <bottom style="thin">
        <color indexed="64"/>
      </bottom>
      <diagonal/>
    </border>
    <border>
      <left/>
      <right style="thick">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8" tint="-0.499984740745262"/>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top/>
      <bottom style="thin">
        <color indexed="64"/>
      </bottom>
      <diagonal/>
    </border>
    <border>
      <left/>
      <right style="thin">
        <color indexed="64"/>
      </right>
      <top/>
      <bottom style="thin">
        <color indexed="64"/>
      </bottom>
      <diagonal/>
    </border>
    <border>
      <left/>
      <right style="thick">
        <color auto="1"/>
      </right>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ck">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ck">
        <color auto="1"/>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style="thin">
        <color indexed="64"/>
      </top>
      <bottom/>
      <diagonal/>
    </border>
    <border>
      <left/>
      <right/>
      <top style="thin">
        <color indexed="64"/>
      </top>
      <bottom/>
      <diagonal/>
    </border>
    <border>
      <left/>
      <right style="thick">
        <color auto="1"/>
      </right>
      <top style="thin">
        <color indexed="64"/>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n">
        <color indexed="64"/>
      </right>
      <top style="thin">
        <color indexed="64"/>
      </top>
      <bottom/>
      <diagonal/>
    </border>
    <border>
      <left style="thick">
        <color auto="1"/>
      </left>
      <right style="thin">
        <color indexed="64"/>
      </right>
      <top/>
      <bottom style="thin">
        <color indexed="64"/>
      </bottom>
      <diagonal/>
    </border>
    <border>
      <left style="thin">
        <color indexed="64"/>
      </left>
      <right style="thick">
        <color auto="1"/>
      </right>
      <top style="thin">
        <color indexed="64"/>
      </top>
      <bottom/>
      <diagonal/>
    </border>
    <border>
      <left style="thin">
        <color indexed="64"/>
      </left>
      <right style="thick">
        <color auto="1"/>
      </right>
      <top/>
      <bottom style="thin">
        <color indexed="64"/>
      </bottom>
      <diagonal/>
    </border>
    <border>
      <left style="thick">
        <color auto="1"/>
      </left>
      <right style="thin">
        <color indexed="64"/>
      </right>
      <top/>
      <bottom/>
      <diagonal/>
    </border>
    <border>
      <left style="thin">
        <color indexed="64"/>
      </left>
      <right style="thick">
        <color auto="1"/>
      </right>
      <top/>
      <bottom/>
      <diagonal/>
    </border>
    <border>
      <left style="thin">
        <color indexed="64"/>
      </left>
      <right style="double">
        <color theme="8" tint="-0.499984740745262"/>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thin">
        <color indexed="64"/>
      </right>
      <top style="medium">
        <color indexed="64"/>
      </top>
      <bottom/>
      <diagonal/>
    </border>
  </borders>
  <cellStyleXfs count="5">
    <xf numFmtId="0" fontId="0" fillId="0" borderId="0"/>
    <xf numFmtId="0" fontId="9" fillId="0" borderId="0"/>
    <xf numFmtId="164" fontId="10" fillId="0" borderId="0"/>
    <xf numFmtId="0" fontId="11" fillId="0" borderId="0"/>
    <xf numFmtId="0" fontId="11" fillId="0" borderId="0"/>
  </cellStyleXfs>
  <cellXfs count="395">
    <xf numFmtId="0" fontId="0" fillId="0" borderId="0" xfId="0"/>
    <xf numFmtId="0" fontId="3" fillId="0" borderId="0" xfId="0" applyFont="1"/>
    <xf numFmtId="0" fontId="3" fillId="0" borderId="0" xfId="0" applyFont="1" applyAlignment="1">
      <alignment horizontal="center" vertical="center"/>
    </xf>
    <xf numFmtId="0" fontId="6" fillId="0" borderId="13" xfId="0" applyFont="1" applyBorder="1" applyAlignment="1">
      <alignment horizontal="left" vertical="center" wrapText="1"/>
    </xf>
    <xf numFmtId="0" fontId="7" fillId="2" borderId="13" xfId="0" applyFont="1" applyFill="1" applyBorder="1" applyAlignment="1">
      <alignment horizontal="center" vertical="center" textRotation="90" wrapText="1"/>
    </xf>
    <xf numFmtId="0" fontId="2" fillId="2" borderId="13" xfId="0" applyFont="1" applyFill="1" applyBorder="1" applyAlignment="1">
      <alignment horizontal="center" vertical="center" textRotation="90" wrapText="1"/>
    </xf>
    <xf numFmtId="0" fontId="8" fillId="2" borderId="22" xfId="0" applyFont="1" applyFill="1" applyBorder="1" applyAlignment="1">
      <alignment vertical="center" wrapText="1"/>
    </xf>
    <xf numFmtId="0" fontId="2" fillId="2" borderId="2" xfId="0" applyFont="1" applyFill="1" applyBorder="1" applyAlignment="1">
      <alignment vertical="center" wrapText="1"/>
    </xf>
    <xf numFmtId="0" fontId="2" fillId="2" borderId="6" xfId="0" applyFont="1" applyFill="1" applyBorder="1" applyAlignment="1">
      <alignment vertical="center" wrapText="1"/>
    </xf>
    <xf numFmtId="0" fontId="2" fillId="2" borderId="0" xfId="0" applyFont="1" applyFill="1" applyAlignment="1">
      <alignment vertical="center" wrapText="1"/>
    </xf>
    <xf numFmtId="0" fontId="2" fillId="2" borderId="12" xfId="0" applyFont="1" applyFill="1" applyBorder="1" applyAlignment="1">
      <alignment vertical="center" wrapText="1"/>
    </xf>
    <xf numFmtId="0" fontId="2" fillId="2" borderId="10" xfId="0" applyFont="1" applyFill="1" applyBorder="1" applyAlignment="1">
      <alignment vertical="center" wrapText="1"/>
    </xf>
    <xf numFmtId="0" fontId="2" fillId="2" borderId="20" xfId="0" applyFont="1" applyFill="1" applyBorder="1" applyAlignment="1">
      <alignment vertical="center" wrapText="1"/>
    </xf>
    <xf numFmtId="1" fontId="1" fillId="2" borderId="22" xfId="0" applyNumberFormat="1" applyFont="1" applyFill="1" applyBorder="1" applyAlignment="1">
      <alignment horizontal="center" vertical="center" wrapText="1"/>
    </xf>
    <xf numFmtId="0" fontId="4" fillId="7" borderId="13" xfId="0" applyFont="1" applyFill="1" applyBorder="1" applyAlignment="1">
      <alignment horizontal="center" vertical="center" textRotation="90"/>
    </xf>
    <xf numFmtId="0" fontId="4" fillId="7" borderId="13" xfId="0" applyFont="1" applyFill="1" applyBorder="1" applyAlignment="1">
      <alignment horizontal="center" vertical="center" textRotation="90" wrapText="1"/>
    </xf>
    <xf numFmtId="0" fontId="2" fillId="2" borderId="21" xfId="0" applyFont="1" applyFill="1" applyBorder="1" applyAlignment="1">
      <alignment horizontal="center" vertical="center"/>
    </xf>
    <xf numFmtId="0" fontId="14" fillId="2" borderId="13" xfId="0" applyFont="1" applyFill="1" applyBorder="1" applyAlignment="1">
      <alignment vertical="center" wrapText="1"/>
    </xf>
    <xf numFmtId="0" fontId="5" fillId="2" borderId="13" xfId="0" applyFont="1" applyFill="1" applyBorder="1" applyAlignment="1">
      <alignment vertical="center" wrapText="1"/>
    </xf>
    <xf numFmtId="0" fontId="13" fillId="2" borderId="13" xfId="0" applyFont="1" applyFill="1" applyBorder="1" applyAlignment="1">
      <alignment vertical="center" wrapText="1"/>
    </xf>
    <xf numFmtId="0" fontId="2" fillId="2" borderId="13" xfId="0" applyFont="1" applyFill="1" applyBorder="1" applyAlignment="1">
      <alignment horizontal="center" vertical="center" wrapText="1"/>
    </xf>
    <xf numFmtId="0" fontId="2" fillId="3" borderId="13" xfId="0" applyFont="1" applyFill="1" applyBorder="1" applyAlignment="1">
      <alignment horizontal="center" vertical="center" textRotation="90"/>
    </xf>
    <xf numFmtId="0" fontId="5" fillId="2" borderId="13"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15" fillId="2" borderId="22" xfId="0" applyFont="1" applyFill="1" applyBorder="1" applyAlignment="1">
      <alignment horizontal="left" vertical="center" wrapText="1"/>
    </xf>
    <xf numFmtId="0" fontId="2" fillId="5" borderId="13" xfId="0" applyFont="1" applyFill="1" applyBorder="1" applyAlignment="1">
      <alignment horizontal="center" vertical="center" textRotation="90"/>
    </xf>
    <xf numFmtId="0" fontId="1" fillId="2" borderId="13" xfId="0" applyFont="1" applyFill="1" applyBorder="1" applyAlignment="1">
      <alignment horizontal="center" vertical="center" textRotation="90" wrapText="1"/>
    </xf>
    <xf numFmtId="0" fontId="2" fillId="2" borderId="13" xfId="0" applyFont="1" applyFill="1" applyBorder="1" applyAlignment="1">
      <alignment horizontal="center" vertical="center"/>
    </xf>
    <xf numFmtId="0" fontId="1" fillId="2" borderId="13" xfId="0" applyFont="1" applyFill="1" applyBorder="1" applyAlignment="1">
      <alignment horizontal="center" vertical="center" textRotation="90"/>
    </xf>
    <xf numFmtId="0" fontId="2" fillId="6" borderId="13" xfId="0" applyFont="1" applyFill="1" applyBorder="1" applyAlignment="1">
      <alignment horizontal="center" vertical="center" textRotation="90"/>
    </xf>
    <xf numFmtId="0" fontId="2" fillId="4" borderId="13" xfId="0" applyFont="1" applyFill="1" applyBorder="1" applyAlignment="1">
      <alignment horizontal="center" vertical="center" textRotation="90"/>
    </xf>
    <xf numFmtId="0" fontId="13" fillId="2" borderId="13"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0" borderId="13" xfId="0" applyFont="1" applyBorder="1" applyAlignment="1">
      <alignment horizontal="left" vertical="center" wrapText="1"/>
    </xf>
    <xf numFmtId="0" fontId="16" fillId="2" borderId="13" xfId="0" applyFont="1" applyFill="1" applyBorder="1" applyAlignment="1">
      <alignment horizontal="center" vertical="center" textRotation="90" wrapText="1"/>
    </xf>
    <xf numFmtId="0" fontId="2" fillId="0" borderId="13" xfId="0" applyFont="1" applyBorder="1" applyAlignment="1">
      <alignment horizontal="center" vertical="center" textRotation="90"/>
    </xf>
    <xf numFmtId="0" fontId="17" fillId="2" borderId="13"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 fillId="2" borderId="13" xfId="0" applyFont="1" applyFill="1" applyBorder="1" applyAlignment="1">
      <alignment horizontal="center" vertical="center" textRotation="90"/>
    </xf>
    <xf numFmtId="0" fontId="2" fillId="2" borderId="36" xfId="0" applyFont="1" applyFill="1" applyBorder="1" applyAlignment="1">
      <alignment horizontal="center" vertical="center"/>
    </xf>
    <xf numFmtId="0" fontId="13" fillId="2" borderId="25" xfId="0" applyFont="1" applyFill="1" applyBorder="1" applyAlignment="1">
      <alignment vertical="center" wrapText="1"/>
    </xf>
    <xf numFmtId="0" fontId="14" fillId="2" borderId="25" xfId="0" applyFont="1" applyFill="1" applyBorder="1" applyAlignment="1">
      <alignment vertical="center" wrapText="1"/>
    </xf>
    <xf numFmtId="0" fontId="7" fillId="0" borderId="25" xfId="0" applyFont="1" applyBorder="1" applyAlignment="1">
      <alignment vertical="center" wrapText="1"/>
    </xf>
    <xf numFmtId="0" fontId="17" fillId="2" borderId="25" xfId="0" applyFont="1" applyFill="1" applyBorder="1" applyAlignment="1">
      <alignment horizontal="center" vertical="center" wrapText="1"/>
    </xf>
    <xf numFmtId="0" fontId="2" fillId="2" borderId="23" xfId="0" applyFont="1" applyFill="1" applyBorder="1" applyAlignment="1">
      <alignment horizontal="center" vertical="center"/>
    </xf>
    <xf numFmtId="0" fontId="1" fillId="2" borderId="23" xfId="0" applyFont="1" applyFill="1" applyBorder="1" applyAlignment="1">
      <alignment horizontal="center" vertical="center" textRotation="90"/>
    </xf>
    <xf numFmtId="0" fontId="2" fillId="2" borderId="35" xfId="0" applyFont="1" applyFill="1" applyBorder="1" applyAlignment="1">
      <alignment horizontal="center" vertical="center"/>
    </xf>
    <xf numFmtId="0" fontId="14" fillId="2" borderId="23" xfId="0" applyFont="1" applyFill="1" applyBorder="1" applyAlignment="1">
      <alignment horizontal="left" vertical="center" wrapText="1"/>
    </xf>
    <xf numFmtId="0" fontId="2" fillId="2" borderId="23" xfId="0" applyFont="1" applyFill="1" applyBorder="1" applyAlignment="1">
      <alignment horizontal="center" vertical="center" wrapText="1"/>
    </xf>
    <xf numFmtId="0" fontId="1" fillId="2" borderId="23" xfId="0" applyFont="1" applyFill="1" applyBorder="1" applyAlignment="1">
      <alignment horizontal="center" vertical="center" textRotation="90" wrapText="1"/>
    </xf>
    <xf numFmtId="0" fontId="13" fillId="2" borderId="23" xfId="0" applyFont="1" applyFill="1" applyBorder="1" applyAlignment="1">
      <alignment horizontal="left" vertical="center" wrapText="1"/>
    </xf>
    <xf numFmtId="0" fontId="7" fillId="0" borderId="23" xfId="0" applyFont="1" applyBorder="1" applyAlignment="1">
      <alignment horizontal="left" vertical="center" wrapText="1"/>
    </xf>
    <xf numFmtId="0" fontId="17" fillId="2" borderId="23" xfId="0" applyFont="1" applyFill="1" applyBorder="1" applyAlignment="1">
      <alignment horizontal="center" vertical="center" wrapText="1"/>
    </xf>
    <xf numFmtId="0" fontId="2" fillId="8" borderId="13" xfId="0" applyFont="1" applyFill="1" applyBorder="1" applyAlignment="1">
      <alignment horizontal="center" vertical="center" textRotation="90"/>
    </xf>
    <xf numFmtId="0" fontId="15" fillId="2" borderId="37" xfId="0" applyFont="1" applyFill="1" applyBorder="1" applyAlignment="1">
      <alignment horizontal="center" vertical="center" wrapText="1"/>
    </xf>
    <xf numFmtId="0" fontId="15" fillId="2" borderId="22" xfId="0" applyFont="1" applyFill="1" applyBorder="1" applyAlignment="1">
      <alignment vertical="center" wrapText="1"/>
    </xf>
    <xf numFmtId="0" fontId="2" fillId="2" borderId="13" xfId="0" applyFont="1" applyFill="1" applyBorder="1" applyAlignment="1">
      <alignment vertical="center" textRotation="90"/>
    </xf>
    <xf numFmtId="0" fontId="15" fillId="2" borderId="37" xfId="0" applyFont="1" applyFill="1" applyBorder="1" applyAlignment="1">
      <alignment horizontal="left" vertical="center" wrapText="1"/>
    </xf>
    <xf numFmtId="0" fontId="2" fillId="4" borderId="23" xfId="0" applyFont="1" applyFill="1" applyBorder="1" applyAlignment="1">
      <alignment horizontal="center" vertical="center" textRotation="90"/>
    </xf>
    <xf numFmtId="0" fontId="16" fillId="2" borderId="23" xfId="0" applyFont="1" applyFill="1" applyBorder="1" applyAlignment="1">
      <alignment horizontal="center" vertical="center" textRotation="90" wrapText="1"/>
    </xf>
    <xf numFmtId="0" fontId="2" fillId="3" borderId="23" xfId="0" applyFont="1" applyFill="1" applyBorder="1" applyAlignment="1">
      <alignment horizontal="center" vertical="center" textRotation="90"/>
    </xf>
    <xf numFmtId="0" fontId="2" fillId="6" borderId="23" xfId="0" applyFont="1" applyFill="1" applyBorder="1" applyAlignment="1">
      <alignment horizontal="center" vertical="center" textRotation="90"/>
    </xf>
    <xf numFmtId="0" fontId="7" fillId="2" borderId="23" xfId="0" applyFont="1" applyFill="1" applyBorder="1" applyAlignment="1">
      <alignment horizontal="left" vertical="center" wrapText="1"/>
    </xf>
    <xf numFmtId="0" fontId="2" fillId="2" borderId="23" xfId="0" applyFont="1" applyFill="1" applyBorder="1" applyAlignment="1">
      <alignment horizontal="center" vertical="center" textRotation="90"/>
    </xf>
    <xf numFmtId="0" fontId="15" fillId="2" borderId="22" xfId="0" applyFont="1" applyFill="1" applyBorder="1" applyAlignment="1">
      <alignment horizontal="center" vertical="center" wrapText="1"/>
    </xf>
    <xf numFmtId="0" fontId="14" fillId="2" borderId="13"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2" fillId="5" borderId="23" xfId="0" applyFont="1" applyFill="1" applyBorder="1" applyAlignment="1">
      <alignment horizontal="center" vertical="center" textRotation="90"/>
    </xf>
    <xf numFmtId="0" fontId="19" fillId="2" borderId="41" xfId="0" applyFont="1" applyFill="1" applyBorder="1" applyAlignment="1">
      <alignment vertical="center" wrapText="1"/>
    </xf>
    <xf numFmtId="0" fontId="13" fillId="2" borderId="25"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15" fillId="2" borderId="38" xfId="0" applyFont="1" applyFill="1" applyBorder="1" applyAlignment="1">
      <alignment horizontal="center" vertical="center" wrapText="1"/>
    </xf>
    <xf numFmtId="0" fontId="14" fillId="2" borderId="23" xfId="0" applyFont="1" applyFill="1" applyBorder="1" applyAlignment="1">
      <alignment vertical="center" wrapText="1"/>
    </xf>
    <xf numFmtId="0" fontId="13" fillId="2" borderId="23" xfId="0" applyFont="1" applyFill="1" applyBorder="1" applyAlignment="1">
      <alignment vertical="center" wrapText="1"/>
    </xf>
    <xf numFmtId="0" fontId="15" fillId="2" borderId="37" xfId="0" applyFont="1" applyFill="1" applyBorder="1" applyAlignment="1">
      <alignment vertical="center" wrapText="1"/>
    </xf>
    <xf numFmtId="0" fontId="20" fillId="2" borderId="13" xfId="0" applyFont="1" applyFill="1" applyBorder="1" applyAlignment="1">
      <alignment vertical="center" wrapText="1"/>
    </xf>
    <xf numFmtId="0" fontId="19" fillId="2" borderId="22" xfId="0" applyFont="1" applyFill="1" applyBorder="1" applyAlignment="1">
      <alignment vertical="center" wrapText="1"/>
    </xf>
    <xf numFmtId="0" fontId="19" fillId="2" borderId="22" xfId="0" applyFont="1" applyFill="1" applyBorder="1" applyAlignment="1">
      <alignment horizontal="left" vertical="center" wrapText="1"/>
    </xf>
    <xf numFmtId="0" fontId="21" fillId="2" borderId="37" xfId="0" applyFont="1" applyFill="1" applyBorder="1" applyAlignment="1">
      <alignment horizontal="center" vertical="center" wrapText="1"/>
    </xf>
    <xf numFmtId="0" fontId="22" fillId="2" borderId="37" xfId="0" applyFont="1" applyFill="1" applyBorder="1" applyAlignment="1">
      <alignment horizontal="left" vertical="center" wrapText="1"/>
    </xf>
    <xf numFmtId="0" fontId="22" fillId="2" borderId="37" xfId="0" applyFont="1" applyFill="1" applyBorder="1" applyAlignment="1">
      <alignment horizontal="center" vertical="center" wrapText="1"/>
    </xf>
    <xf numFmtId="0" fontId="22" fillId="2" borderId="22" xfId="0" applyFont="1" applyFill="1" applyBorder="1" applyAlignment="1">
      <alignment horizontal="left" vertical="center" wrapText="1"/>
    </xf>
    <xf numFmtId="0" fontId="2" fillId="8" borderId="23" xfId="0" applyFont="1" applyFill="1" applyBorder="1" applyAlignment="1">
      <alignment horizontal="center" vertical="center" textRotation="90"/>
    </xf>
    <xf numFmtId="0" fontId="1" fillId="2" borderId="25" xfId="0" applyFont="1" applyFill="1" applyBorder="1" applyAlignment="1">
      <alignment horizontal="center" vertical="center" textRotation="90"/>
    </xf>
    <xf numFmtId="0" fontId="2" fillId="2" borderId="25" xfId="0" applyFont="1" applyFill="1" applyBorder="1" applyAlignment="1">
      <alignment horizontal="center" vertical="center"/>
    </xf>
    <xf numFmtId="0" fontId="2" fillId="2" borderId="25" xfId="0" applyFont="1" applyFill="1" applyBorder="1" applyAlignment="1">
      <alignment horizontal="center" vertical="center" wrapText="1"/>
    </xf>
    <xf numFmtId="0" fontId="1" fillId="2" borderId="25" xfId="0" applyFont="1" applyFill="1" applyBorder="1" applyAlignment="1">
      <alignment horizontal="center" vertical="center" textRotation="90" wrapText="1"/>
    </xf>
    <xf numFmtId="0" fontId="2" fillId="5" borderId="13" xfId="0" applyFont="1" applyFill="1" applyBorder="1" applyAlignment="1">
      <alignment vertical="center" textRotation="90"/>
    </xf>
    <xf numFmtId="0" fontId="24" fillId="2" borderId="37" xfId="0" applyFont="1" applyFill="1" applyBorder="1" applyAlignment="1">
      <alignment horizontal="left" vertical="center" wrapText="1"/>
    </xf>
    <xf numFmtId="0" fontId="25" fillId="2" borderId="22" xfId="0" applyFont="1" applyFill="1" applyBorder="1" applyAlignment="1">
      <alignment horizontal="left" vertical="center" wrapText="1"/>
    </xf>
    <xf numFmtId="0" fontId="27" fillId="2" borderId="22" xfId="0" applyFont="1" applyFill="1" applyBorder="1" applyAlignment="1">
      <alignment horizontal="left" vertical="center" wrapText="1"/>
    </xf>
    <xf numFmtId="0" fontId="26" fillId="2" borderId="37"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14" fillId="2" borderId="25" xfId="0" applyFont="1" applyFill="1" applyBorder="1" applyAlignment="1">
      <alignment horizontal="left" vertical="center" wrapText="1"/>
    </xf>
    <xf numFmtId="0" fontId="13" fillId="2" borderId="26" xfId="0" applyFont="1" applyFill="1" applyBorder="1" applyAlignment="1">
      <alignment horizontal="left" vertical="center" wrapText="1"/>
    </xf>
    <xf numFmtId="0" fontId="13" fillId="2" borderId="26" xfId="0" applyFont="1" applyFill="1" applyBorder="1" applyAlignment="1">
      <alignment vertical="center" wrapText="1"/>
    </xf>
    <xf numFmtId="0" fontId="1" fillId="7" borderId="27" xfId="0" applyFont="1" applyFill="1" applyBorder="1" applyAlignment="1">
      <alignment horizontal="left" vertical="center"/>
    </xf>
    <xf numFmtId="0" fontId="1" fillId="7" borderId="15" xfId="0" applyFont="1" applyFill="1" applyBorder="1" applyAlignment="1">
      <alignment horizontal="left" vertical="center"/>
    </xf>
    <xf numFmtId="0" fontId="1" fillId="7" borderId="28" xfId="0" applyFont="1" applyFill="1" applyBorder="1" applyAlignment="1">
      <alignment horizontal="left" vertical="center"/>
    </xf>
    <xf numFmtId="0" fontId="15" fillId="2" borderId="38" xfId="0" applyFont="1" applyFill="1" applyBorder="1" applyAlignment="1">
      <alignment horizontal="left" vertical="center" wrapText="1"/>
    </xf>
    <xf numFmtId="0" fontId="13" fillId="2" borderId="25" xfId="0" applyFont="1" applyFill="1" applyBorder="1" applyAlignment="1">
      <alignment horizontal="center" vertical="center" wrapText="1"/>
    </xf>
    <xf numFmtId="0" fontId="25" fillId="2" borderId="22" xfId="0" applyFont="1" applyFill="1" applyBorder="1" applyAlignment="1">
      <alignment vertical="center" wrapText="1"/>
    </xf>
    <xf numFmtId="0" fontId="2" fillId="10" borderId="25" xfId="0" applyFont="1" applyFill="1" applyBorder="1" applyAlignment="1">
      <alignment horizontal="center" vertical="center" textRotation="90"/>
    </xf>
    <xf numFmtId="0" fontId="14" fillId="0" borderId="13" xfId="3" applyFont="1" applyBorder="1" applyAlignment="1">
      <alignment vertical="center" wrapText="1"/>
    </xf>
    <xf numFmtId="0" fontId="14" fillId="2" borderId="13" xfId="3" applyFont="1" applyFill="1" applyBorder="1" applyAlignment="1">
      <alignment vertical="center" wrapText="1"/>
    </xf>
    <xf numFmtId="0" fontId="14" fillId="2" borderId="13" xfId="0" applyFont="1" applyFill="1" applyBorder="1" applyAlignment="1">
      <alignment horizontal="center" vertical="center" wrapText="1"/>
    </xf>
    <xf numFmtId="0" fontId="14" fillId="2" borderId="14" xfId="3" applyFont="1" applyFill="1" applyBorder="1" applyAlignment="1">
      <alignment vertical="center" wrapText="1"/>
    </xf>
    <xf numFmtId="0" fontId="14" fillId="2" borderId="17" xfId="0" applyFont="1" applyFill="1" applyBorder="1" applyAlignment="1">
      <alignment horizontal="center" vertical="center" textRotation="90" wrapText="1"/>
    </xf>
    <xf numFmtId="0" fontId="31" fillId="2" borderId="13" xfId="0" applyFont="1" applyFill="1" applyBorder="1" applyAlignment="1">
      <alignment horizontal="center" vertical="center" wrapText="1"/>
    </xf>
    <xf numFmtId="0" fontId="2" fillId="2" borderId="13" xfId="0" applyFont="1" applyFill="1" applyBorder="1" applyAlignment="1">
      <alignment horizontal="left" vertical="center" wrapText="1"/>
    </xf>
    <xf numFmtId="0" fontId="13" fillId="2" borderId="13" xfId="0" applyFont="1" applyFill="1" applyBorder="1" applyAlignment="1">
      <alignment horizontal="center" vertical="center" textRotation="90" wrapText="1"/>
    </xf>
    <xf numFmtId="0" fontId="13" fillId="8" borderId="13" xfId="0" applyFont="1" applyFill="1" applyBorder="1" applyAlignment="1">
      <alignment horizontal="center" vertical="center" textRotation="90"/>
    </xf>
    <xf numFmtId="0" fontId="32" fillId="2" borderId="13" xfId="0" applyFont="1" applyFill="1" applyBorder="1" applyAlignment="1">
      <alignment horizontal="center" vertical="center" textRotation="90" wrapText="1"/>
    </xf>
    <xf numFmtId="0" fontId="33" fillId="0" borderId="13" xfId="0" applyFont="1" applyBorder="1" applyAlignment="1">
      <alignment horizontal="center" vertical="center" wrapText="1"/>
    </xf>
    <xf numFmtId="0" fontId="13" fillId="2" borderId="13" xfId="0" applyFont="1" applyFill="1" applyBorder="1" applyAlignment="1">
      <alignment horizontal="center" vertical="center"/>
    </xf>
    <xf numFmtId="0" fontId="33" fillId="0" borderId="13" xfId="0" applyFont="1" applyBorder="1" applyAlignment="1">
      <alignment horizontal="center" vertical="center"/>
    </xf>
    <xf numFmtId="0" fontId="33" fillId="0" borderId="13" xfId="0" applyFont="1" applyBorder="1" applyAlignment="1">
      <alignment horizontal="center" vertical="center" textRotation="90" wrapText="1"/>
    </xf>
    <xf numFmtId="0" fontId="13" fillId="0" borderId="13" xfId="0" applyFont="1" applyBorder="1" applyAlignment="1">
      <alignment horizontal="center" vertical="center" textRotation="90" wrapText="1"/>
    </xf>
    <xf numFmtId="0" fontId="13" fillId="0" borderId="13" xfId="0" applyFont="1" applyBorder="1" applyAlignment="1">
      <alignment horizontal="center" vertical="center"/>
    </xf>
    <xf numFmtId="0" fontId="2" fillId="2" borderId="39" xfId="0" applyFont="1" applyFill="1" applyBorder="1" applyAlignment="1">
      <alignment horizontal="center" vertical="center"/>
    </xf>
    <xf numFmtId="0" fontId="34" fillId="0" borderId="13" xfId="0" applyFont="1" applyBorder="1" applyAlignment="1">
      <alignment vertical="center" wrapText="1"/>
    </xf>
    <xf numFmtId="0" fontId="7" fillId="2" borderId="42" xfId="0" applyFont="1" applyFill="1" applyBorder="1" applyAlignment="1">
      <alignment vertical="center" wrapText="1"/>
    </xf>
    <xf numFmtId="0" fontId="14" fillId="0" borderId="43" xfId="3" applyFont="1" applyBorder="1" applyAlignment="1">
      <alignment vertical="center" wrapText="1"/>
    </xf>
    <xf numFmtId="0" fontId="13" fillId="2" borderId="13" xfId="0" applyFont="1" applyFill="1" applyBorder="1" applyAlignment="1">
      <alignment horizontal="center" vertical="center" wrapText="1"/>
    </xf>
    <xf numFmtId="0" fontId="14" fillId="0" borderId="13" xfId="3" applyFont="1" applyBorder="1" applyAlignment="1">
      <alignment horizontal="left" vertical="center" wrapText="1"/>
    </xf>
    <xf numFmtId="0" fontId="13" fillId="5" borderId="13" xfId="0" applyFont="1" applyFill="1" applyBorder="1" applyAlignment="1">
      <alignment horizontal="center" vertical="center" textRotation="90"/>
    </xf>
    <xf numFmtId="0" fontId="14" fillId="0" borderId="25" xfId="3" applyFont="1" applyBorder="1" applyAlignment="1">
      <alignment horizontal="left" vertical="center" wrapText="1"/>
    </xf>
    <xf numFmtId="0" fontId="13" fillId="3" borderId="13" xfId="0" applyFont="1" applyFill="1" applyBorder="1" applyAlignment="1">
      <alignment horizontal="center" vertical="center" textRotation="90"/>
    </xf>
    <xf numFmtId="0" fontId="15" fillId="2" borderId="38" xfId="0" applyFont="1" applyFill="1" applyBorder="1" applyAlignment="1">
      <alignment vertical="center" wrapText="1"/>
    </xf>
    <xf numFmtId="0" fontId="14" fillId="0" borderId="23" xfId="3" applyFont="1" applyBorder="1" applyAlignment="1">
      <alignment vertical="center" wrapText="1"/>
    </xf>
    <xf numFmtId="0" fontId="14" fillId="0" borderId="23" xfId="3" applyFont="1" applyBorder="1" applyAlignment="1">
      <alignment horizontal="left" vertical="center" wrapText="1"/>
    </xf>
    <xf numFmtId="0" fontId="4" fillId="2" borderId="13" xfId="0" applyFont="1" applyFill="1" applyBorder="1" applyAlignment="1">
      <alignment horizontal="center" vertical="center" wrapText="1"/>
    </xf>
    <xf numFmtId="0" fontId="4" fillId="2" borderId="13" xfId="0" applyFont="1" applyFill="1" applyBorder="1" applyAlignment="1">
      <alignment horizontal="left" vertical="center" wrapText="1"/>
    </xf>
    <xf numFmtId="0" fontId="13" fillId="2" borderId="23" xfId="0" applyFont="1" applyFill="1" applyBorder="1" applyAlignment="1">
      <alignment horizontal="center" vertical="center" textRotation="90" wrapText="1"/>
    </xf>
    <xf numFmtId="0" fontId="13" fillId="2" borderId="26" xfId="0" applyFont="1" applyFill="1" applyBorder="1" applyAlignment="1">
      <alignment horizontal="center" vertical="center" textRotation="90" wrapText="1"/>
    </xf>
    <xf numFmtId="0" fontId="2" fillId="2" borderId="23" xfId="0" applyFont="1" applyFill="1" applyBorder="1" applyAlignment="1">
      <alignment horizontal="center" vertical="center"/>
    </xf>
    <xf numFmtId="0" fontId="2" fillId="2" borderId="25" xfId="0" applyFont="1" applyFill="1" applyBorder="1" applyAlignment="1">
      <alignment horizontal="center" vertical="center"/>
    </xf>
    <xf numFmtId="0" fontId="7" fillId="2" borderId="23"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2" fillId="2" borderId="23" xfId="0" applyFont="1" applyFill="1" applyBorder="1" applyAlignment="1">
      <alignment horizontal="center" vertical="center" textRotation="90"/>
    </xf>
    <xf numFmtId="0" fontId="2" fillId="2" borderId="25" xfId="0" applyFont="1" applyFill="1" applyBorder="1" applyAlignment="1">
      <alignment horizontal="center" vertical="center" textRotation="90"/>
    </xf>
    <xf numFmtId="0" fontId="1" fillId="2" borderId="23" xfId="0" applyFont="1" applyFill="1" applyBorder="1" applyAlignment="1">
      <alignment horizontal="center" vertical="center" textRotation="90"/>
    </xf>
    <xf numFmtId="0" fontId="1" fillId="2" borderId="25" xfId="0" applyFont="1" applyFill="1" applyBorder="1" applyAlignment="1">
      <alignment horizontal="center" vertical="center" textRotation="90"/>
    </xf>
    <xf numFmtId="0" fontId="16" fillId="2" borderId="23" xfId="0" applyFont="1" applyFill="1" applyBorder="1" applyAlignment="1">
      <alignment horizontal="center" vertical="center" textRotation="90" wrapText="1"/>
    </xf>
    <xf numFmtId="0" fontId="16" fillId="2" borderId="25" xfId="0" applyFont="1" applyFill="1" applyBorder="1" applyAlignment="1">
      <alignment horizontal="center" vertical="center" textRotation="90" wrapText="1"/>
    </xf>
    <xf numFmtId="0" fontId="14" fillId="2" borderId="23" xfId="0" applyFont="1" applyFill="1" applyBorder="1" applyAlignment="1">
      <alignment horizontal="left" vertical="center" wrapText="1"/>
    </xf>
    <xf numFmtId="0" fontId="14" fillId="2" borderId="25" xfId="0" applyFont="1" applyFill="1" applyBorder="1" applyAlignment="1">
      <alignment horizontal="left" vertical="center" wrapText="1"/>
    </xf>
    <xf numFmtId="0" fontId="13" fillId="2" borderId="23"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2" fillId="2" borderId="2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4" borderId="23" xfId="0" applyFont="1" applyFill="1" applyBorder="1" applyAlignment="1">
      <alignment horizontal="center" vertical="center" textRotation="90"/>
    </xf>
    <xf numFmtId="0" fontId="2" fillId="4" borderId="25" xfId="0" applyFont="1" applyFill="1" applyBorder="1" applyAlignment="1">
      <alignment horizontal="center" vertical="center" textRotation="90"/>
    </xf>
    <xf numFmtId="0" fontId="25" fillId="2" borderId="37" xfId="0" applyFont="1" applyFill="1" applyBorder="1" applyAlignment="1">
      <alignment horizontal="left" vertical="center" wrapText="1"/>
    </xf>
    <xf numFmtId="0" fontId="25" fillId="2" borderId="38" xfId="0" applyFont="1" applyFill="1" applyBorder="1" applyAlignment="1">
      <alignment horizontal="left" vertical="center" wrapText="1"/>
    </xf>
    <xf numFmtId="0" fontId="1" fillId="2" borderId="23" xfId="0" applyFont="1" applyFill="1" applyBorder="1" applyAlignment="1">
      <alignment horizontal="center" vertical="center" textRotation="90" wrapText="1"/>
    </xf>
    <xf numFmtId="0" fontId="1" fillId="2" borderId="25" xfId="0" applyFont="1" applyFill="1" applyBorder="1" applyAlignment="1">
      <alignment horizontal="center" vertical="center" textRotation="90" wrapText="1"/>
    </xf>
    <xf numFmtId="0" fontId="2" fillId="3" borderId="23" xfId="0" applyFont="1" applyFill="1" applyBorder="1" applyAlignment="1">
      <alignment horizontal="center" vertical="center" textRotation="90"/>
    </xf>
    <xf numFmtId="0" fontId="2" fillId="3" borderId="25" xfId="0" applyFont="1" applyFill="1" applyBorder="1" applyAlignment="1">
      <alignment horizontal="center" vertical="center" textRotation="90"/>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13" fillId="2" borderId="25" xfId="0" applyFont="1" applyFill="1" applyBorder="1" applyAlignment="1">
      <alignment horizontal="center" vertical="center" wrapText="1"/>
    </xf>
    <xf numFmtId="0" fontId="15" fillId="2" borderId="37" xfId="0" applyFont="1" applyFill="1" applyBorder="1" applyAlignment="1">
      <alignment horizontal="left" vertical="center" wrapText="1"/>
    </xf>
    <xf numFmtId="0" fontId="15" fillId="2" borderId="38" xfId="0" applyFont="1" applyFill="1" applyBorder="1" applyAlignment="1">
      <alignment horizontal="left" vertical="center" wrapText="1"/>
    </xf>
    <xf numFmtId="0" fontId="2" fillId="5" borderId="25" xfId="0" applyFont="1" applyFill="1" applyBorder="1" applyAlignment="1">
      <alignment horizontal="center" vertical="center" textRotation="90"/>
    </xf>
    <xf numFmtId="0" fontId="17" fillId="2" borderId="23"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2" fillId="2" borderId="26" xfId="0" applyFont="1" applyFill="1" applyBorder="1" applyAlignment="1">
      <alignment horizontal="center" vertical="center" textRotation="90"/>
    </xf>
    <xf numFmtId="0" fontId="2" fillId="8" borderId="23" xfId="0" applyFont="1" applyFill="1" applyBorder="1" applyAlignment="1">
      <alignment horizontal="center" vertical="center" textRotation="90"/>
    </xf>
    <xf numFmtId="0" fontId="2" fillId="8" borderId="25" xfId="0" applyFont="1" applyFill="1" applyBorder="1" applyAlignment="1">
      <alignment horizontal="center" vertical="center" textRotation="90"/>
    </xf>
    <xf numFmtId="0" fontId="13" fillId="2" borderId="25" xfId="0" applyFont="1" applyFill="1" applyBorder="1" applyAlignment="1">
      <alignment horizontal="center" vertical="center" textRotation="90" wrapText="1"/>
    </xf>
    <xf numFmtId="0" fontId="37" fillId="8" borderId="13" xfId="0" applyFont="1" applyFill="1" applyBorder="1" applyAlignment="1">
      <alignment horizontal="center" vertical="center" textRotation="90"/>
    </xf>
    <xf numFmtId="0" fontId="36" fillId="4" borderId="23" xfId="0" applyFont="1" applyFill="1" applyBorder="1" applyAlignment="1">
      <alignment horizontal="center" vertical="center" textRotation="90"/>
    </xf>
    <xf numFmtId="0" fontId="39" fillId="2" borderId="13" xfId="0" applyFont="1" applyFill="1" applyBorder="1" applyAlignment="1">
      <alignment horizontal="left" vertical="center" wrapText="1"/>
    </xf>
    <xf numFmtId="0" fontId="4" fillId="4" borderId="13" xfId="0" applyFont="1" applyFill="1" applyBorder="1" applyAlignment="1">
      <alignment horizontal="center" vertical="center" textRotation="90"/>
    </xf>
    <xf numFmtId="0" fontId="14" fillId="5" borderId="13" xfId="0" applyFont="1" applyFill="1" applyBorder="1" applyAlignment="1">
      <alignment horizontal="center" vertical="center" textRotation="90" wrapText="1"/>
    </xf>
    <xf numFmtId="0" fontId="13" fillId="5" borderId="14" xfId="0" applyFont="1" applyFill="1" applyBorder="1" applyAlignment="1">
      <alignment horizontal="center" vertical="center" textRotation="90"/>
    </xf>
    <xf numFmtId="0" fontId="40" fillId="4" borderId="13" xfId="0" applyFont="1" applyFill="1" applyBorder="1" applyAlignment="1">
      <alignment horizontal="center" vertical="center" textRotation="90"/>
    </xf>
    <xf numFmtId="0" fontId="41" fillId="4" borderId="13" xfId="0" applyFont="1" applyFill="1" applyBorder="1" applyAlignment="1">
      <alignment horizontal="center" vertical="center" textRotation="90"/>
    </xf>
    <xf numFmtId="0" fontId="36" fillId="4" borderId="13" xfId="0" applyFont="1" applyFill="1" applyBorder="1" applyAlignment="1">
      <alignment horizontal="center" vertical="center" textRotation="90"/>
    </xf>
    <xf numFmtId="0" fontId="2" fillId="2" borderId="23" xfId="0" applyFont="1" applyFill="1" applyBorder="1" applyAlignment="1">
      <alignment horizontal="center" vertical="center" wrapText="1"/>
    </xf>
    <xf numFmtId="0" fontId="1" fillId="2" borderId="23" xfId="0" applyFont="1" applyFill="1" applyBorder="1" applyAlignment="1">
      <alignment horizontal="center" vertical="center" textRotation="90" wrapText="1"/>
    </xf>
    <xf numFmtId="0" fontId="2" fillId="8" borderId="23" xfId="0" applyFont="1" applyFill="1" applyBorder="1" applyAlignment="1">
      <alignment horizontal="center" vertical="center" textRotation="90"/>
    </xf>
    <xf numFmtId="0" fontId="2" fillId="2" borderId="26" xfId="0" applyFont="1" applyFill="1" applyBorder="1" applyAlignment="1">
      <alignment horizontal="center" vertical="center" textRotation="90"/>
    </xf>
    <xf numFmtId="0" fontId="2" fillId="2" borderId="39" xfId="0" applyFont="1" applyFill="1" applyBorder="1" applyAlignment="1">
      <alignment horizontal="center" vertical="center"/>
    </xf>
    <xf numFmtId="0" fontId="15" fillId="2" borderId="4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3" fillId="0" borderId="0" xfId="0" applyFont="1" applyBorder="1" applyAlignment="1">
      <alignment horizontal="center" vertical="center"/>
    </xf>
    <xf numFmtId="0" fontId="7" fillId="0" borderId="13"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15" fillId="2" borderId="40" xfId="0" applyFont="1" applyFill="1" applyBorder="1" applyAlignment="1">
      <alignment horizontal="left" vertical="center" wrapText="1"/>
    </xf>
    <xf numFmtId="0" fontId="7" fillId="0" borderId="23"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13" fillId="2" borderId="23" xfId="0" applyFont="1" applyFill="1" applyBorder="1" applyAlignment="1">
      <alignment horizontal="left" vertical="center" wrapText="1"/>
    </xf>
    <xf numFmtId="0" fontId="2" fillId="2" borderId="35" xfId="0" applyFont="1" applyFill="1" applyBorder="1" applyAlignment="1">
      <alignment horizontal="center" vertical="center"/>
    </xf>
    <xf numFmtId="0" fontId="16" fillId="2" borderId="23" xfId="0" applyFont="1" applyFill="1" applyBorder="1" applyAlignment="1">
      <alignment horizontal="center" vertical="center" textRotation="90" wrapText="1"/>
    </xf>
    <xf numFmtId="0" fontId="15" fillId="2" borderId="37" xfId="0" applyFont="1" applyFill="1" applyBorder="1" applyAlignment="1">
      <alignment horizontal="left" vertical="center" wrapText="1"/>
    </xf>
    <xf numFmtId="0" fontId="17" fillId="2" borderId="23"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33" fillId="2" borderId="13" xfId="0" applyFont="1" applyFill="1" applyBorder="1" applyAlignment="1">
      <alignment horizontal="center" vertical="center"/>
    </xf>
    <xf numFmtId="0" fontId="33" fillId="0" borderId="13" xfId="0" applyFont="1" applyFill="1" applyBorder="1" applyAlignment="1">
      <alignment horizontal="center" vertical="center"/>
    </xf>
    <xf numFmtId="0" fontId="14" fillId="2" borderId="23" xfId="0" applyFont="1" applyFill="1" applyBorder="1" applyAlignment="1">
      <alignment horizontal="left" vertical="center" wrapText="1"/>
    </xf>
    <xf numFmtId="0" fontId="13" fillId="2" borderId="23" xfId="0" applyFont="1" applyFill="1" applyBorder="1" applyAlignment="1">
      <alignment horizontal="left" vertical="center" wrapText="1"/>
    </xf>
    <xf numFmtId="0" fontId="2" fillId="2" borderId="23" xfId="0" applyFont="1" applyFill="1" applyBorder="1" applyAlignment="1">
      <alignment horizontal="center" vertical="center" wrapText="1"/>
    </xf>
    <xf numFmtId="0" fontId="1" fillId="2" borderId="23" xfId="0" applyFont="1" applyFill="1" applyBorder="1" applyAlignment="1">
      <alignment horizontal="center" vertical="center" textRotation="90" wrapText="1"/>
    </xf>
    <xf numFmtId="0" fontId="2" fillId="3" borderId="23" xfId="0" applyFont="1" applyFill="1" applyBorder="1" applyAlignment="1">
      <alignment horizontal="center" vertical="center" textRotation="90"/>
    </xf>
    <xf numFmtId="0" fontId="2" fillId="2" borderId="35" xfId="0" applyFont="1" applyFill="1" applyBorder="1" applyAlignment="1">
      <alignment horizontal="center" vertical="center"/>
    </xf>
    <xf numFmtId="0" fontId="2" fillId="2" borderId="23" xfId="0" applyFont="1" applyFill="1" applyBorder="1" applyAlignment="1">
      <alignment horizontal="center" vertical="center"/>
    </xf>
    <xf numFmtId="0" fontId="1" fillId="2" borderId="23" xfId="0" applyFont="1" applyFill="1" applyBorder="1" applyAlignment="1">
      <alignment horizontal="center" vertical="center" textRotation="90"/>
    </xf>
    <xf numFmtId="0" fontId="7" fillId="2" borderId="23" xfId="0" applyFont="1" applyFill="1" applyBorder="1" applyAlignment="1">
      <alignment horizontal="left" vertical="center" wrapText="1"/>
    </xf>
    <xf numFmtId="0" fontId="2" fillId="2" borderId="23" xfId="0" applyFont="1" applyFill="1" applyBorder="1" applyAlignment="1">
      <alignment horizontal="center" vertical="center" textRotation="90"/>
    </xf>
    <xf numFmtId="0" fontId="16" fillId="2" borderId="23" xfId="0" applyFont="1" applyFill="1" applyBorder="1" applyAlignment="1">
      <alignment horizontal="center" vertical="center" textRotation="90" wrapText="1"/>
    </xf>
    <xf numFmtId="0" fontId="15" fillId="2" borderId="37" xfId="0" applyFont="1" applyFill="1" applyBorder="1" applyAlignment="1">
      <alignment horizontal="left" vertical="center" wrapText="1"/>
    </xf>
    <xf numFmtId="0" fontId="2" fillId="5" borderId="23" xfId="0" applyFont="1" applyFill="1" applyBorder="1" applyAlignment="1">
      <alignment horizontal="center" vertical="center" textRotation="90"/>
    </xf>
    <xf numFmtId="0" fontId="22" fillId="2" borderId="38" xfId="0" applyFont="1" applyFill="1" applyBorder="1" applyAlignment="1">
      <alignment horizontal="left" vertical="center" wrapText="1"/>
    </xf>
    <xf numFmtId="4" fontId="13" fillId="2" borderId="13" xfId="0" applyNumberFormat="1" applyFont="1" applyFill="1" applyBorder="1" applyAlignment="1">
      <alignment horizontal="center" vertical="center"/>
    </xf>
    <xf numFmtId="4" fontId="13" fillId="0" borderId="13" xfId="0" applyNumberFormat="1" applyFont="1" applyBorder="1" applyAlignment="1">
      <alignment horizontal="center" vertical="center"/>
    </xf>
    <xf numFmtId="2" fontId="13" fillId="2" borderId="13" xfId="0" applyNumberFormat="1" applyFont="1" applyFill="1" applyBorder="1" applyAlignment="1">
      <alignment horizontal="center" vertical="center"/>
    </xf>
    <xf numFmtId="0" fontId="42" fillId="2" borderId="23" xfId="0" applyFont="1" applyFill="1" applyBorder="1" applyAlignment="1">
      <alignment horizontal="center" vertical="center" wrapText="1"/>
    </xf>
    <xf numFmtId="0" fontId="13" fillId="2" borderId="23" xfId="0" applyFont="1" applyFill="1" applyBorder="1" applyAlignment="1">
      <alignment horizontal="center" vertical="center" textRotation="90" wrapText="1"/>
    </xf>
    <xf numFmtId="0" fontId="13" fillId="2" borderId="26" xfId="0" applyFont="1" applyFill="1" applyBorder="1" applyAlignment="1">
      <alignment horizontal="center" vertical="center" textRotation="90" wrapText="1"/>
    </xf>
    <xf numFmtId="0" fontId="1" fillId="7" borderId="27" xfId="0" applyFont="1" applyFill="1" applyBorder="1" applyAlignment="1">
      <alignment horizontal="left" vertical="center"/>
    </xf>
    <xf numFmtId="0" fontId="1" fillId="7" borderId="15" xfId="0" applyFont="1" applyFill="1" applyBorder="1" applyAlignment="1">
      <alignment horizontal="left" vertical="center"/>
    </xf>
    <xf numFmtId="0" fontId="1" fillId="7" borderId="28" xfId="0" applyFont="1" applyFill="1" applyBorder="1" applyAlignment="1">
      <alignment horizontal="left" vertical="center"/>
    </xf>
    <xf numFmtId="0" fontId="1" fillId="2" borderId="29"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2" borderId="33"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4" fillId="7" borderId="13" xfId="0" applyFont="1" applyFill="1" applyBorder="1" applyAlignment="1">
      <alignment horizontal="center" vertical="center"/>
    </xf>
    <xf numFmtId="0" fontId="4" fillId="7" borderId="13" xfId="0" applyFont="1" applyFill="1" applyBorder="1" applyAlignment="1">
      <alignment horizontal="center" vertical="center" wrapText="1"/>
    </xf>
    <xf numFmtId="0" fontId="4" fillId="7" borderId="23" xfId="0" applyFont="1" applyFill="1" applyBorder="1" applyAlignment="1">
      <alignment horizontal="center" vertical="center" textRotation="90" wrapText="1"/>
    </xf>
    <xf numFmtId="0" fontId="4" fillId="7" borderId="25" xfId="0" applyFont="1" applyFill="1" applyBorder="1" applyAlignment="1">
      <alignment horizontal="center" vertical="center" textRotation="90" wrapText="1"/>
    </xf>
    <xf numFmtId="0" fontId="4" fillId="7" borderId="24"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22" xfId="0" applyFont="1" applyFill="1" applyBorder="1" applyAlignment="1">
      <alignment horizontal="center" vertical="center"/>
    </xf>
    <xf numFmtId="0" fontId="4" fillId="7" borderId="27"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4" fillId="7" borderId="14" xfId="0" applyFont="1" applyFill="1" applyBorder="1" applyAlignment="1">
      <alignment horizontal="center" vertical="center" wrapText="1"/>
    </xf>
    <xf numFmtId="0" fontId="4" fillId="7" borderId="21" xfId="0" applyFont="1" applyFill="1" applyBorder="1" applyAlignment="1">
      <alignment horizontal="center" vertical="center" textRotation="90"/>
    </xf>
    <xf numFmtId="0" fontId="23" fillId="2" borderId="2"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2"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 fillId="0" borderId="18" xfId="0" applyFont="1" applyBorder="1" applyAlignment="1">
      <alignment horizontal="center" vertical="center"/>
    </xf>
    <xf numFmtId="0" fontId="1" fillId="0" borderId="10" xfId="0" applyFont="1" applyBorder="1" applyAlignment="1">
      <alignment horizontal="center" vertical="center"/>
    </xf>
    <xf numFmtId="0" fontId="1" fillId="0" borderId="19" xfId="0" applyFont="1" applyBorder="1" applyAlignment="1">
      <alignment horizontal="center" vertical="center"/>
    </xf>
    <xf numFmtId="0" fontId="1" fillId="7" borderId="4"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2" borderId="1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14" xfId="0" applyFont="1" applyFill="1" applyBorder="1" applyAlignment="1">
      <alignment horizontal="left" vertical="center"/>
    </xf>
    <xf numFmtId="0" fontId="1" fillId="2" borderId="15" xfId="0" applyFont="1" applyFill="1" applyBorder="1" applyAlignment="1">
      <alignment horizontal="left" vertical="center"/>
    </xf>
    <xf numFmtId="0" fontId="1" fillId="2" borderId="16" xfId="0" applyFont="1" applyFill="1" applyBorder="1" applyAlignment="1">
      <alignment horizontal="left" vertical="center"/>
    </xf>
    <xf numFmtId="0" fontId="1" fillId="2" borderId="17" xfId="0" applyFont="1" applyFill="1" applyBorder="1" applyAlignment="1">
      <alignment horizontal="left" vertical="center"/>
    </xf>
    <xf numFmtId="0" fontId="14" fillId="2" borderId="23" xfId="0" applyFont="1" applyFill="1" applyBorder="1" applyAlignment="1">
      <alignment horizontal="left" vertical="center" wrapText="1"/>
    </xf>
    <xf numFmtId="0" fontId="14" fillId="2" borderId="25" xfId="0" applyFont="1" applyFill="1" applyBorder="1" applyAlignment="1">
      <alignment horizontal="left" vertical="center" wrapText="1"/>
    </xf>
    <xf numFmtId="0" fontId="13" fillId="2" borderId="23"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2" fillId="2" borderId="2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4" borderId="23" xfId="0" applyFont="1" applyFill="1" applyBorder="1" applyAlignment="1">
      <alignment horizontal="center" vertical="center" textRotation="90"/>
    </xf>
    <xf numFmtId="0" fontId="2" fillId="4" borderId="25" xfId="0" applyFont="1" applyFill="1" applyBorder="1" applyAlignment="1">
      <alignment horizontal="center" vertical="center" textRotation="90"/>
    </xf>
    <xf numFmtId="0" fontId="25" fillId="2" borderId="37" xfId="0" applyFont="1" applyFill="1" applyBorder="1" applyAlignment="1">
      <alignment horizontal="left" vertical="center" wrapText="1"/>
    </xf>
    <xf numFmtId="0" fontId="25" fillId="2" borderId="38" xfId="0" applyFont="1" applyFill="1" applyBorder="1" applyAlignment="1">
      <alignment horizontal="left" vertical="center" wrapText="1"/>
    </xf>
    <xf numFmtId="0" fontId="1" fillId="2" borderId="23" xfId="0" applyFont="1" applyFill="1" applyBorder="1" applyAlignment="1">
      <alignment horizontal="center" vertical="center" textRotation="90" wrapText="1"/>
    </xf>
    <xf numFmtId="0" fontId="1" fillId="2" borderId="25" xfId="0" applyFont="1" applyFill="1" applyBorder="1" applyAlignment="1">
      <alignment horizontal="center" vertical="center" textRotation="90" wrapText="1"/>
    </xf>
    <xf numFmtId="0" fontId="2" fillId="3" borderId="23" xfId="0" applyFont="1" applyFill="1" applyBorder="1" applyAlignment="1">
      <alignment horizontal="center" vertical="center" textRotation="90"/>
    </xf>
    <xf numFmtId="0" fontId="2" fillId="3" borderId="25" xfId="0" applyFont="1" applyFill="1" applyBorder="1" applyAlignment="1">
      <alignment horizontal="center" vertical="center" textRotation="90"/>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5" xfId="0" applyFont="1" applyFill="1" applyBorder="1" applyAlignment="1">
      <alignment horizontal="center" vertical="center"/>
    </xf>
    <xf numFmtId="0" fontId="1" fillId="2" borderId="23" xfId="0" applyFont="1" applyFill="1" applyBorder="1" applyAlignment="1">
      <alignment horizontal="center" vertical="center" textRotation="90"/>
    </xf>
    <xf numFmtId="0" fontId="1" fillId="2" borderId="25" xfId="0" applyFont="1" applyFill="1" applyBorder="1" applyAlignment="1">
      <alignment horizontal="center" vertical="center" textRotation="90"/>
    </xf>
    <xf numFmtId="0" fontId="35" fillId="2" borderId="23" xfId="0" applyFont="1" applyFill="1" applyBorder="1" applyAlignment="1">
      <alignment horizontal="center" vertical="center" textRotation="90" wrapText="1"/>
    </xf>
    <xf numFmtId="0" fontId="35" fillId="2" borderId="25" xfId="0" applyFont="1" applyFill="1" applyBorder="1" applyAlignment="1">
      <alignment horizontal="center" vertical="center" textRotation="90" wrapText="1"/>
    </xf>
    <xf numFmtId="0" fontId="7" fillId="2" borderId="23"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2" fillId="2" borderId="23" xfId="0" applyFont="1" applyFill="1" applyBorder="1" applyAlignment="1">
      <alignment horizontal="center" vertical="center" textRotation="90"/>
    </xf>
    <xf numFmtId="0" fontId="2" fillId="2" borderId="25" xfId="0" applyFont="1" applyFill="1" applyBorder="1" applyAlignment="1">
      <alignment horizontal="center" vertical="center" textRotation="90"/>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9" xfId="0" applyFont="1" applyBorder="1" applyAlignment="1">
      <alignment horizontal="center" vertical="center" wrapText="1"/>
    </xf>
    <xf numFmtId="0" fontId="4" fillId="7" borderId="23" xfId="0" applyFont="1" applyFill="1" applyBorder="1" applyAlignment="1">
      <alignment horizontal="center" vertical="center"/>
    </xf>
    <xf numFmtId="0" fontId="4" fillId="7" borderId="25" xfId="0" applyFont="1" applyFill="1" applyBorder="1" applyAlignment="1">
      <alignment horizontal="center" vertical="center"/>
    </xf>
    <xf numFmtId="0" fontId="4" fillId="7"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38" xfId="0" applyFont="1" applyFill="1" applyBorder="1" applyAlignment="1">
      <alignment horizontal="center" vertical="center" wrapText="1"/>
    </xf>
    <xf numFmtId="0" fontId="4" fillId="7" borderId="35" xfId="0" applyFont="1" applyFill="1" applyBorder="1" applyAlignment="1">
      <alignment horizontal="center" vertical="center" textRotation="90"/>
    </xf>
    <xf numFmtId="0" fontId="4" fillId="7" borderId="36" xfId="0" applyFont="1" applyFill="1" applyBorder="1" applyAlignment="1">
      <alignment horizontal="center" vertical="center" textRotation="90"/>
    </xf>
    <xf numFmtId="0" fontId="14" fillId="2" borderId="23"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2" fillId="9" borderId="23" xfId="0" applyFont="1" applyFill="1" applyBorder="1" applyAlignment="1">
      <alignment horizontal="center" vertical="center" textRotation="90"/>
    </xf>
    <xf numFmtId="0" fontId="2" fillId="9" borderId="25" xfId="0" applyFont="1" applyFill="1" applyBorder="1" applyAlignment="1">
      <alignment horizontal="center" vertical="center" textRotation="90"/>
    </xf>
    <xf numFmtId="0" fontId="15" fillId="2" borderId="37"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16" fillId="2" borderId="23" xfId="0" applyFont="1" applyFill="1" applyBorder="1" applyAlignment="1">
      <alignment horizontal="center" vertical="center" textRotation="90" wrapText="1"/>
    </xf>
    <xf numFmtId="0" fontId="16" fillId="2" borderId="25" xfId="0" applyFont="1" applyFill="1" applyBorder="1" applyAlignment="1">
      <alignment horizontal="center" vertical="center" textRotation="90" wrapText="1"/>
    </xf>
    <xf numFmtId="0" fontId="15" fillId="2" borderId="37" xfId="0" applyFont="1" applyFill="1" applyBorder="1" applyAlignment="1">
      <alignment horizontal="left" vertical="center" wrapText="1"/>
    </xf>
    <xf numFmtId="0" fontId="15" fillId="2" borderId="38" xfId="0" applyFont="1" applyFill="1" applyBorder="1" applyAlignment="1">
      <alignment horizontal="left" vertical="center" wrapText="1"/>
    </xf>
    <xf numFmtId="0" fontId="2" fillId="5" borderId="23" xfId="0" applyFont="1" applyFill="1" applyBorder="1" applyAlignment="1">
      <alignment horizontal="center" vertical="center" textRotation="90"/>
    </xf>
    <xf numFmtId="0" fontId="2" fillId="5" borderId="25" xfId="0" applyFont="1" applyFill="1" applyBorder="1" applyAlignment="1">
      <alignment horizontal="center" vertical="center" textRotation="90"/>
    </xf>
    <xf numFmtId="0" fontId="7" fillId="0" borderId="23" xfId="0" applyFont="1" applyBorder="1" applyAlignment="1">
      <alignment horizontal="left" vertical="center" wrapText="1"/>
    </xf>
    <xf numFmtId="0" fontId="7" fillId="0" borderId="25" xfId="0" applyFont="1" applyBorder="1" applyAlignment="1">
      <alignment horizontal="left" vertical="center" wrapText="1"/>
    </xf>
    <xf numFmtId="0" fontId="17" fillId="2" borderId="23"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2" fillId="6" borderId="23" xfId="0" applyFont="1" applyFill="1" applyBorder="1" applyAlignment="1">
      <alignment horizontal="center" vertical="center" textRotation="90"/>
    </xf>
    <xf numFmtId="0" fontId="2" fillId="6" borderId="25" xfId="0" applyFont="1" applyFill="1" applyBorder="1" applyAlignment="1">
      <alignment horizontal="center" vertical="center" textRotation="90"/>
    </xf>
    <xf numFmtId="0" fontId="24" fillId="2" borderId="37" xfId="0" applyFont="1" applyFill="1" applyBorder="1" applyAlignment="1">
      <alignment horizontal="left" vertical="center" wrapText="1"/>
    </xf>
    <xf numFmtId="0" fontId="24" fillId="2" borderId="40"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 fillId="2" borderId="26" xfId="0" applyFont="1" applyFill="1" applyBorder="1" applyAlignment="1">
      <alignment horizontal="center" vertical="center" textRotation="90"/>
    </xf>
    <xf numFmtId="0" fontId="17" fillId="2" borderId="26" xfId="0" applyFont="1" applyFill="1" applyBorder="1" applyAlignment="1">
      <alignment horizontal="center" vertical="center" wrapText="1"/>
    </xf>
    <xf numFmtId="0" fontId="2" fillId="2" borderId="26" xfId="0" applyFont="1" applyFill="1" applyBorder="1" applyAlignment="1">
      <alignment horizontal="center" vertical="center"/>
    </xf>
    <xf numFmtId="0" fontId="1" fillId="2" borderId="26" xfId="0" applyFont="1" applyFill="1" applyBorder="1" applyAlignment="1">
      <alignment horizontal="center" vertical="center" textRotation="90"/>
    </xf>
    <xf numFmtId="0" fontId="7" fillId="2" borderId="26"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13" fillId="2" borderId="26" xfId="0" applyFont="1" applyFill="1" applyBorder="1" applyAlignment="1">
      <alignment horizontal="left" vertical="center" wrapText="1"/>
    </xf>
    <xf numFmtId="0" fontId="14" fillId="2" borderId="26" xfId="0" applyFont="1" applyFill="1" applyBorder="1" applyAlignment="1">
      <alignment horizontal="left" vertical="center" wrapText="1"/>
    </xf>
    <xf numFmtId="0" fontId="1" fillId="2" borderId="26" xfId="0" applyFont="1" applyFill="1" applyBorder="1" applyAlignment="1">
      <alignment horizontal="center" vertical="center" textRotation="90" wrapText="1"/>
    </xf>
    <xf numFmtId="0" fontId="2" fillId="5" borderId="26" xfId="0" applyFont="1" applyFill="1" applyBorder="1" applyAlignment="1">
      <alignment horizontal="center" vertical="center" textRotation="90"/>
    </xf>
    <xf numFmtId="0" fontId="2" fillId="2" borderId="39" xfId="0" applyFont="1" applyFill="1" applyBorder="1" applyAlignment="1">
      <alignment horizontal="center" vertical="center"/>
    </xf>
    <xf numFmtId="0" fontId="2" fillId="4" borderId="26" xfId="0" applyFont="1" applyFill="1" applyBorder="1" applyAlignment="1">
      <alignment horizontal="center" vertical="center" textRotation="90"/>
    </xf>
    <xf numFmtId="0" fontId="16" fillId="2" borderId="26" xfId="0" applyFont="1" applyFill="1" applyBorder="1" applyAlignment="1">
      <alignment horizontal="center" vertical="center" textRotation="90" wrapText="1"/>
    </xf>
    <xf numFmtId="0" fontId="27" fillId="2" borderId="37" xfId="0" applyFont="1" applyFill="1" applyBorder="1" applyAlignment="1">
      <alignment horizontal="left" vertical="center" wrapText="1"/>
    </xf>
    <xf numFmtId="0" fontId="27" fillId="2" borderId="38" xfId="0" applyFont="1" applyFill="1" applyBorder="1" applyAlignment="1">
      <alignment horizontal="left" vertical="center" wrapText="1"/>
    </xf>
    <xf numFmtId="0" fontId="2" fillId="8" borderId="23" xfId="0" applyFont="1" applyFill="1" applyBorder="1" applyAlignment="1">
      <alignment horizontal="center" vertical="center" textRotation="90"/>
    </xf>
    <xf numFmtId="0" fontId="2" fillId="8" borderId="25" xfId="0" applyFont="1" applyFill="1" applyBorder="1" applyAlignment="1">
      <alignment horizontal="center" vertical="center" textRotation="90"/>
    </xf>
    <xf numFmtId="0" fontId="2" fillId="0" borderId="23" xfId="0" applyFont="1" applyBorder="1" applyAlignment="1">
      <alignment horizontal="center" vertical="center" textRotation="90"/>
    </xf>
    <xf numFmtId="0" fontId="2" fillId="0" borderId="25" xfId="0" applyFont="1" applyBorder="1" applyAlignment="1">
      <alignment horizontal="center" vertical="center" textRotation="90"/>
    </xf>
    <xf numFmtId="0" fontId="5" fillId="2" borderId="23"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38" fillId="2" borderId="23" xfId="0" applyFont="1" applyFill="1" applyBorder="1" applyAlignment="1">
      <alignment horizontal="left" vertical="center" wrapText="1"/>
    </xf>
    <xf numFmtId="0" fontId="38" fillId="2" borderId="25" xfId="0" applyFont="1" applyFill="1" applyBorder="1" applyAlignment="1">
      <alignment horizontal="left" vertical="center" wrapText="1"/>
    </xf>
    <xf numFmtId="0" fontId="19" fillId="2" borderId="37" xfId="0" applyFont="1" applyFill="1" applyBorder="1" applyAlignment="1">
      <alignment horizontal="left" vertical="center" wrapText="1"/>
    </xf>
    <xf numFmtId="0" fontId="19" fillId="2" borderId="38" xfId="0" applyFont="1" applyFill="1" applyBorder="1" applyAlignment="1">
      <alignment horizontal="left" vertical="center" wrapText="1"/>
    </xf>
    <xf numFmtId="0" fontId="15" fillId="2" borderId="40" xfId="0" applyFont="1" applyFill="1" applyBorder="1" applyAlignment="1">
      <alignment horizontal="center" vertical="center" wrapText="1"/>
    </xf>
    <xf numFmtId="0" fontId="7" fillId="2" borderId="23" xfId="0" applyFont="1" applyFill="1" applyBorder="1" applyAlignment="1">
      <alignment horizontal="center" vertical="center" textRotation="90" wrapText="1"/>
    </xf>
    <xf numFmtId="0" fontId="7" fillId="2" borderId="25" xfId="0" applyFont="1" applyFill="1" applyBorder="1" applyAlignment="1">
      <alignment horizontal="center" vertical="center" textRotation="90" wrapText="1"/>
    </xf>
    <xf numFmtId="0" fontId="6" fillId="2" borderId="23"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18" fillId="2" borderId="23"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22" fillId="2" borderId="37" xfId="0" applyFont="1" applyFill="1" applyBorder="1" applyAlignment="1">
      <alignment horizontal="left" vertical="center" wrapText="1"/>
    </xf>
    <xf numFmtId="0" fontId="22" fillId="2" borderId="38" xfId="0" applyFont="1" applyFill="1" applyBorder="1" applyAlignment="1">
      <alignment horizontal="left" vertical="center" wrapText="1"/>
    </xf>
    <xf numFmtId="0" fontId="13" fillId="2" borderId="25" xfId="0" applyFont="1" applyFill="1" applyBorder="1" applyAlignment="1">
      <alignment horizontal="center" vertical="center" textRotation="90" wrapText="1"/>
    </xf>
    <xf numFmtId="0" fontId="13" fillId="2" borderId="26" xfId="0" applyFont="1" applyFill="1" applyBorder="1" applyAlignment="1">
      <alignment horizontal="center" vertical="center" wrapText="1"/>
    </xf>
    <xf numFmtId="0" fontId="34" fillId="2" borderId="23" xfId="0" applyFont="1" applyFill="1" applyBorder="1" applyAlignment="1">
      <alignment horizontal="left" vertical="center" wrapText="1"/>
    </xf>
    <xf numFmtId="0" fontId="34" fillId="2" borderId="26" xfId="0" applyFont="1" applyFill="1" applyBorder="1" applyAlignment="1">
      <alignment horizontal="left" vertical="center" wrapText="1"/>
    </xf>
    <xf numFmtId="0" fontId="34" fillId="2" borderId="25" xfId="0" applyFont="1" applyFill="1" applyBorder="1" applyAlignment="1">
      <alignment horizontal="left" vertical="center" wrapText="1"/>
    </xf>
    <xf numFmtId="0" fontId="34" fillId="0" borderId="23" xfId="0" applyFont="1" applyBorder="1" applyAlignment="1">
      <alignment horizontal="center" vertical="center" wrapText="1"/>
    </xf>
    <xf numFmtId="0" fontId="34" fillId="0" borderId="26" xfId="0" applyFont="1" applyBorder="1" applyAlignment="1">
      <alignment horizontal="center" vertical="center" wrapText="1"/>
    </xf>
    <xf numFmtId="0" fontId="14" fillId="0" borderId="23" xfId="3" applyFont="1" applyBorder="1" applyAlignment="1">
      <alignment horizontal="center" vertical="center" textRotation="90" wrapText="1"/>
    </xf>
    <xf numFmtId="0" fontId="14" fillId="0" borderId="26" xfId="3" applyFont="1" applyBorder="1" applyAlignment="1">
      <alignment horizontal="center" vertical="center" textRotation="90" wrapText="1"/>
    </xf>
    <xf numFmtId="0" fontId="14" fillId="0" borderId="26" xfId="3" applyFont="1" applyBorder="1" applyAlignment="1">
      <alignment horizontal="center" vertical="center" wrapText="1"/>
    </xf>
    <xf numFmtId="0" fontId="14" fillId="0" borderId="44" xfId="3" applyFont="1" applyBorder="1" applyAlignment="1">
      <alignment horizontal="center" vertical="center" wrapText="1"/>
    </xf>
    <xf numFmtId="0" fontId="14" fillId="2" borderId="23" xfId="0" applyFont="1" applyFill="1" applyBorder="1" applyAlignment="1">
      <alignment vertical="center" wrapText="1"/>
    </xf>
    <xf numFmtId="0" fontId="0" fillId="0" borderId="26" xfId="0" applyBorder="1" applyAlignment="1">
      <alignment vertical="center" wrapText="1"/>
    </xf>
    <xf numFmtId="0" fontId="0" fillId="0" borderId="25" xfId="0" applyBorder="1" applyAlignment="1">
      <alignment vertical="center" wrapText="1"/>
    </xf>
    <xf numFmtId="0" fontId="34" fillId="0" borderId="25" xfId="0" applyFont="1" applyBorder="1" applyAlignment="1">
      <alignment horizontal="center" vertical="center" wrapText="1"/>
    </xf>
    <xf numFmtId="0" fontId="14" fillId="0" borderId="25" xfId="3" applyFont="1" applyBorder="1" applyAlignment="1">
      <alignment horizontal="center" vertical="center" textRotation="90" wrapText="1"/>
    </xf>
    <xf numFmtId="0" fontId="7" fillId="0" borderId="23" xfId="0" applyFont="1" applyFill="1" applyBorder="1" applyAlignment="1">
      <alignment horizontal="left" vertical="center" wrapText="1"/>
    </xf>
    <xf numFmtId="0" fontId="7" fillId="0" borderId="25" xfId="0" applyFont="1" applyFill="1" applyBorder="1" applyAlignment="1">
      <alignment horizontal="left" vertical="center" wrapText="1"/>
    </xf>
  </cellXfs>
  <cellStyles count="5">
    <cellStyle name="Excel Built-in Normal" xfId="1"/>
    <cellStyle name="Excel Built-in Normal 2" xfId="2"/>
    <cellStyle name="Normal" xfId="0" builtinId="0"/>
    <cellStyle name="Normal 2" xfId="3"/>
    <cellStyle name="Normal 2 2" xfId="4"/>
  </cellStyles>
  <dxfs count="720">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
      <fill>
        <patternFill>
          <bgColor theme="4" tint="0.79998168889431442"/>
        </patternFill>
      </fill>
    </dxf>
    <dxf>
      <fill>
        <patternFill>
          <bgColor theme="4" tint="0.59996337778862885"/>
        </patternFill>
      </fill>
    </dxf>
    <dxf>
      <fill>
        <patternFill>
          <bgColor rgb="FFFFFF66"/>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jpeg"/><Relationship Id="rId4" Type="http://schemas.openxmlformats.org/officeDocument/2006/relationships/image" Target="../media/image2.jpg"/></Relationships>
</file>

<file path=xl/drawings/_rels/drawing38.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180202</xdr:colOff>
      <xdr:row>0</xdr:row>
      <xdr:rowOff>77230</xdr:rowOff>
    </xdr:from>
    <xdr:to>
      <xdr:col>2</xdr:col>
      <xdr:colOff>463377</xdr:colOff>
      <xdr:row>5</xdr:row>
      <xdr:rowOff>437636</xdr:rowOff>
    </xdr:to>
    <xdr:pic>
      <xdr:nvPicPr>
        <xdr:cNvPr id="3" name="Resim 2" descr="Çankaya Log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202" y="77230"/>
          <a:ext cx="2986216" cy="2419865"/>
        </a:xfrm>
        <a:prstGeom prst="rect">
          <a:avLst/>
        </a:prstGeom>
        <a:noFill/>
        <a:ln>
          <a:noFill/>
        </a:ln>
      </xdr:spPr>
    </xdr:pic>
    <xdr:clientData/>
  </xdr:twoCellAnchor>
  <xdr:twoCellAnchor editAs="oneCell">
    <xdr:from>
      <xdr:col>14</xdr:col>
      <xdr:colOff>25743</xdr:colOff>
      <xdr:row>1</xdr:row>
      <xdr:rowOff>180203</xdr:rowOff>
    </xdr:from>
    <xdr:to>
      <xdr:col>19</xdr:col>
      <xdr:colOff>2600068</xdr:colOff>
      <xdr:row>5</xdr:row>
      <xdr:rowOff>360405</xdr:rowOff>
    </xdr:to>
    <xdr:pic>
      <xdr:nvPicPr>
        <xdr:cNvPr id="5" name="Resim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141351" y="437635"/>
          <a:ext cx="5534798" cy="19822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25743</xdr:colOff>
      <xdr:row>0</xdr:row>
      <xdr:rowOff>102973</xdr:rowOff>
    </xdr:from>
    <xdr:to>
      <xdr:col>2</xdr:col>
      <xdr:colOff>180202</xdr:colOff>
      <xdr:row>5</xdr:row>
      <xdr:rowOff>386149</xdr:rowOff>
    </xdr:to>
    <xdr:pic>
      <xdr:nvPicPr>
        <xdr:cNvPr id="2" name="Resim 1" descr="Çankaya Logo">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892" y="102973"/>
          <a:ext cx="2471351" cy="2342635"/>
        </a:xfrm>
        <a:prstGeom prst="rect">
          <a:avLst/>
        </a:prstGeom>
        <a:noFill/>
        <a:ln>
          <a:noFill/>
        </a:ln>
      </xdr:spPr>
    </xdr:pic>
    <xdr:clientData/>
  </xdr:twoCellAnchor>
  <xdr:twoCellAnchor editAs="oneCell">
    <xdr:from>
      <xdr:col>14</xdr:col>
      <xdr:colOff>128716</xdr:colOff>
      <xdr:row>1</xdr:row>
      <xdr:rowOff>128717</xdr:rowOff>
    </xdr:from>
    <xdr:to>
      <xdr:col>19</xdr:col>
      <xdr:colOff>2703041</xdr:colOff>
      <xdr:row>5</xdr:row>
      <xdr:rowOff>308919</xdr:rowOff>
    </xdr:to>
    <xdr:pic>
      <xdr:nvPicPr>
        <xdr:cNvPr id="4" name="Resim 3">
          <a:extLst>
            <a:ext uri="{FF2B5EF4-FFF2-40B4-BE49-F238E27FC236}">
              <a16:creationId xmlns:a16="http://schemas.microsoft.com/office/drawing/2014/main" id="{00000000-0008-0000-09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115608" y="386149"/>
          <a:ext cx="5534798" cy="19822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231689</xdr:colOff>
      <xdr:row>0</xdr:row>
      <xdr:rowOff>102973</xdr:rowOff>
    </xdr:from>
    <xdr:to>
      <xdr:col>2</xdr:col>
      <xdr:colOff>-1</xdr:colOff>
      <xdr:row>5</xdr:row>
      <xdr:rowOff>386149</xdr:rowOff>
    </xdr:to>
    <xdr:pic>
      <xdr:nvPicPr>
        <xdr:cNvPr id="2" name="Resim 1" descr="Çankaya Logo">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689" y="102973"/>
          <a:ext cx="2471351" cy="2342635"/>
        </a:xfrm>
        <a:prstGeom prst="rect">
          <a:avLst/>
        </a:prstGeom>
        <a:noFill/>
        <a:ln>
          <a:noFill/>
        </a:ln>
      </xdr:spPr>
    </xdr:pic>
    <xdr:clientData/>
  </xdr:twoCellAnchor>
  <xdr:twoCellAnchor editAs="oneCell">
    <xdr:from>
      <xdr:col>14</xdr:col>
      <xdr:colOff>128716</xdr:colOff>
      <xdr:row>1</xdr:row>
      <xdr:rowOff>0</xdr:rowOff>
    </xdr:from>
    <xdr:to>
      <xdr:col>19</xdr:col>
      <xdr:colOff>2703041</xdr:colOff>
      <xdr:row>5</xdr:row>
      <xdr:rowOff>180202</xdr:rowOff>
    </xdr:to>
    <xdr:pic>
      <xdr:nvPicPr>
        <xdr:cNvPr id="4" name="Resim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600743" y="257432"/>
          <a:ext cx="5534798" cy="19822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360405</xdr:colOff>
      <xdr:row>0</xdr:row>
      <xdr:rowOff>154459</xdr:rowOff>
    </xdr:from>
    <xdr:to>
      <xdr:col>2</xdr:col>
      <xdr:colOff>128715</xdr:colOff>
      <xdr:row>5</xdr:row>
      <xdr:rowOff>437635</xdr:rowOff>
    </xdr:to>
    <xdr:pic>
      <xdr:nvPicPr>
        <xdr:cNvPr id="2" name="Resim 1" descr="Çankaya Logo">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0405" y="154459"/>
          <a:ext cx="2471351" cy="2342635"/>
        </a:xfrm>
        <a:prstGeom prst="rect">
          <a:avLst/>
        </a:prstGeom>
        <a:noFill/>
        <a:ln>
          <a:noFill/>
        </a:ln>
      </xdr:spPr>
    </xdr:pic>
    <xdr:clientData/>
  </xdr:twoCellAnchor>
  <xdr:twoCellAnchor editAs="oneCell">
    <xdr:from>
      <xdr:col>14</xdr:col>
      <xdr:colOff>154459</xdr:colOff>
      <xdr:row>1</xdr:row>
      <xdr:rowOff>51487</xdr:rowOff>
    </xdr:from>
    <xdr:to>
      <xdr:col>19</xdr:col>
      <xdr:colOff>2728784</xdr:colOff>
      <xdr:row>5</xdr:row>
      <xdr:rowOff>231689</xdr:rowOff>
    </xdr:to>
    <xdr:pic>
      <xdr:nvPicPr>
        <xdr:cNvPr id="4" name="Resim 3">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626486" y="308919"/>
          <a:ext cx="5534798" cy="19822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180202</xdr:colOff>
      <xdr:row>0</xdr:row>
      <xdr:rowOff>128716</xdr:rowOff>
    </xdr:from>
    <xdr:to>
      <xdr:col>2</xdr:col>
      <xdr:colOff>334661</xdr:colOff>
      <xdr:row>5</xdr:row>
      <xdr:rowOff>411892</xdr:rowOff>
    </xdr:to>
    <xdr:pic>
      <xdr:nvPicPr>
        <xdr:cNvPr id="2" name="Resim 1" descr="Çankaya Logo">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351" y="128716"/>
          <a:ext cx="2471351" cy="2342635"/>
        </a:xfrm>
        <a:prstGeom prst="rect">
          <a:avLst/>
        </a:prstGeom>
        <a:noFill/>
        <a:ln>
          <a:noFill/>
        </a:ln>
      </xdr:spPr>
    </xdr:pic>
    <xdr:clientData/>
  </xdr:twoCellAnchor>
  <xdr:twoCellAnchor editAs="oneCell">
    <xdr:from>
      <xdr:col>14</xdr:col>
      <xdr:colOff>77229</xdr:colOff>
      <xdr:row>0</xdr:row>
      <xdr:rowOff>154459</xdr:rowOff>
    </xdr:from>
    <xdr:to>
      <xdr:col>19</xdr:col>
      <xdr:colOff>2651554</xdr:colOff>
      <xdr:row>5</xdr:row>
      <xdr:rowOff>77229</xdr:rowOff>
    </xdr:to>
    <xdr:pic>
      <xdr:nvPicPr>
        <xdr:cNvPr id="4" name="Resim 3">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549256" y="154459"/>
          <a:ext cx="5534798" cy="19822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308918</xdr:colOff>
      <xdr:row>0</xdr:row>
      <xdr:rowOff>102973</xdr:rowOff>
    </xdr:from>
    <xdr:to>
      <xdr:col>2</xdr:col>
      <xdr:colOff>463377</xdr:colOff>
      <xdr:row>5</xdr:row>
      <xdr:rowOff>386149</xdr:rowOff>
    </xdr:to>
    <xdr:pic>
      <xdr:nvPicPr>
        <xdr:cNvPr id="2" name="Resim 1" descr="Çankaya Logo">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067" y="102973"/>
          <a:ext cx="2471351" cy="2342635"/>
        </a:xfrm>
        <a:prstGeom prst="rect">
          <a:avLst/>
        </a:prstGeom>
        <a:noFill/>
        <a:ln>
          <a:noFill/>
        </a:ln>
      </xdr:spPr>
    </xdr:pic>
    <xdr:clientData/>
  </xdr:twoCellAnchor>
  <xdr:twoCellAnchor editAs="oneCell">
    <xdr:from>
      <xdr:col>14</xdr:col>
      <xdr:colOff>51487</xdr:colOff>
      <xdr:row>0</xdr:row>
      <xdr:rowOff>231689</xdr:rowOff>
    </xdr:from>
    <xdr:to>
      <xdr:col>19</xdr:col>
      <xdr:colOff>2625812</xdr:colOff>
      <xdr:row>5</xdr:row>
      <xdr:rowOff>154459</xdr:rowOff>
    </xdr:to>
    <xdr:pic>
      <xdr:nvPicPr>
        <xdr:cNvPr id="4" name="Resim 3">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523514" y="231689"/>
          <a:ext cx="5534798" cy="19822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334662</xdr:colOff>
      <xdr:row>0</xdr:row>
      <xdr:rowOff>128716</xdr:rowOff>
    </xdr:from>
    <xdr:to>
      <xdr:col>2</xdr:col>
      <xdr:colOff>102972</xdr:colOff>
      <xdr:row>5</xdr:row>
      <xdr:rowOff>411892</xdr:rowOff>
    </xdr:to>
    <xdr:pic>
      <xdr:nvPicPr>
        <xdr:cNvPr id="2" name="Resim 1" descr="Çankaya Logo">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662" y="128716"/>
          <a:ext cx="2471351" cy="2342635"/>
        </a:xfrm>
        <a:prstGeom prst="rect">
          <a:avLst/>
        </a:prstGeom>
        <a:noFill/>
        <a:ln>
          <a:noFill/>
        </a:ln>
      </xdr:spPr>
    </xdr:pic>
    <xdr:clientData/>
  </xdr:twoCellAnchor>
  <xdr:twoCellAnchor editAs="oneCell">
    <xdr:from>
      <xdr:col>14</xdr:col>
      <xdr:colOff>205946</xdr:colOff>
      <xdr:row>0</xdr:row>
      <xdr:rowOff>180203</xdr:rowOff>
    </xdr:from>
    <xdr:to>
      <xdr:col>19</xdr:col>
      <xdr:colOff>2780271</xdr:colOff>
      <xdr:row>5</xdr:row>
      <xdr:rowOff>102973</xdr:rowOff>
    </xdr:to>
    <xdr:pic>
      <xdr:nvPicPr>
        <xdr:cNvPr id="4" name="Resim 3">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325541" y="180203"/>
          <a:ext cx="5534798" cy="19822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360406</xdr:colOff>
      <xdr:row>0</xdr:row>
      <xdr:rowOff>128716</xdr:rowOff>
    </xdr:from>
    <xdr:to>
      <xdr:col>2</xdr:col>
      <xdr:colOff>128716</xdr:colOff>
      <xdr:row>5</xdr:row>
      <xdr:rowOff>411892</xdr:rowOff>
    </xdr:to>
    <xdr:pic>
      <xdr:nvPicPr>
        <xdr:cNvPr id="2" name="Resim 1" descr="Çankaya Logo">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0406" y="128716"/>
          <a:ext cx="2471351" cy="2342635"/>
        </a:xfrm>
        <a:prstGeom prst="rect">
          <a:avLst/>
        </a:prstGeom>
        <a:noFill/>
        <a:ln>
          <a:noFill/>
        </a:ln>
      </xdr:spPr>
    </xdr:pic>
    <xdr:clientData/>
  </xdr:twoCellAnchor>
  <xdr:twoCellAnchor editAs="oneCell">
    <xdr:from>
      <xdr:col>14</xdr:col>
      <xdr:colOff>257432</xdr:colOff>
      <xdr:row>0</xdr:row>
      <xdr:rowOff>231690</xdr:rowOff>
    </xdr:from>
    <xdr:to>
      <xdr:col>19</xdr:col>
      <xdr:colOff>2831757</xdr:colOff>
      <xdr:row>5</xdr:row>
      <xdr:rowOff>154460</xdr:rowOff>
    </xdr:to>
    <xdr:pic>
      <xdr:nvPicPr>
        <xdr:cNvPr id="4" name="Resim 3">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703716" y="231690"/>
          <a:ext cx="5534798" cy="19822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180202</xdr:colOff>
      <xdr:row>0</xdr:row>
      <xdr:rowOff>205946</xdr:rowOff>
    </xdr:from>
    <xdr:to>
      <xdr:col>2</xdr:col>
      <xdr:colOff>334661</xdr:colOff>
      <xdr:row>5</xdr:row>
      <xdr:rowOff>489122</xdr:rowOff>
    </xdr:to>
    <xdr:pic>
      <xdr:nvPicPr>
        <xdr:cNvPr id="5" name="Resim 4" descr="Çankaya Logo">
          <a:extLst>
            <a:ext uri="{FF2B5EF4-FFF2-40B4-BE49-F238E27FC236}">
              <a16:creationId xmlns:a16="http://schemas.microsoft.com/office/drawing/2014/main" id="{00000000-0008-0000-1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351" y="205946"/>
          <a:ext cx="2471351" cy="2342635"/>
        </a:xfrm>
        <a:prstGeom prst="rect">
          <a:avLst/>
        </a:prstGeom>
        <a:noFill/>
        <a:ln>
          <a:noFill/>
        </a:ln>
      </xdr:spPr>
    </xdr:pic>
    <xdr:clientData/>
  </xdr:twoCellAnchor>
  <xdr:twoCellAnchor editAs="oneCell">
    <xdr:from>
      <xdr:col>14</xdr:col>
      <xdr:colOff>180203</xdr:colOff>
      <xdr:row>0</xdr:row>
      <xdr:rowOff>128716</xdr:rowOff>
    </xdr:from>
    <xdr:to>
      <xdr:col>19</xdr:col>
      <xdr:colOff>2754528</xdr:colOff>
      <xdr:row>5</xdr:row>
      <xdr:rowOff>51486</xdr:rowOff>
    </xdr:to>
    <xdr:pic>
      <xdr:nvPicPr>
        <xdr:cNvPr id="6" name="Resim 5">
          <a:extLst>
            <a:ext uri="{FF2B5EF4-FFF2-40B4-BE49-F238E27FC236}">
              <a16:creationId xmlns:a16="http://schemas.microsoft.com/office/drawing/2014/main" id="{00000000-0008-0000-1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626487" y="128716"/>
          <a:ext cx="5534798" cy="19822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102972</xdr:colOff>
      <xdr:row>0</xdr:row>
      <xdr:rowOff>77230</xdr:rowOff>
    </xdr:from>
    <xdr:to>
      <xdr:col>2</xdr:col>
      <xdr:colOff>257431</xdr:colOff>
      <xdr:row>5</xdr:row>
      <xdr:rowOff>360406</xdr:rowOff>
    </xdr:to>
    <xdr:pic>
      <xdr:nvPicPr>
        <xdr:cNvPr id="2" name="Resim 1" descr="Çankaya Logo">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121" y="77230"/>
          <a:ext cx="2471351" cy="2342635"/>
        </a:xfrm>
        <a:prstGeom prst="rect">
          <a:avLst/>
        </a:prstGeom>
        <a:noFill/>
        <a:ln>
          <a:noFill/>
        </a:ln>
      </xdr:spPr>
    </xdr:pic>
    <xdr:clientData/>
  </xdr:twoCellAnchor>
  <xdr:twoCellAnchor editAs="oneCell">
    <xdr:from>
      <xdr:col>14</xdr:col>
      <xdr:colOff>51487</xdr:colOff>
      <xdr:row>1</xdr:row>
      <xdr:rowOff>25744</xdr:rowOff>
    </xdr:from>
    <xdr:to>
      <xdr:col>19</xdr:col>
      <xdr:colOff>2625812</xdr:colOff>
      <xdr:row>5</xdr:row>
      <xdr:rowOff>205946</xdr:rowOff>
    </xdr:to>
    <xdr:pic>
      <xdr:nvPicPr>
        <xdr:cNvPr id="4" name="Resim 3">
          <a:extLst>
            <a:ext uri="{FF2B5EF4-FFF2-40B4-BE49-F238E27FC236}">
              <a16:creationId xmlns:a16="http://schemas.microsoft.com/office/drawing/2014/main" id="{00000000-0008-0000-11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497771" y="283176"/>
          <a:ext cx="5534798" cy="19822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334662</xdr:colOff>
      <xdr:row>0</xdr:row>
      <xdr:rowOff>128716</xdr:rowOff>
    </xdr:from>
    <xdr:to>
      <xdr:col>2</xdr:col>
      <xdr:colOff>102972</xdr:colOff>
      <xdr:row>5</xdr:row>
      <xdr:rowOff>411892</xdr:rowOff>
    </xdr:to>
    <xdr:pic>
      <xdr:nvPicPr>
        <xdr:cNvPr id="3" name="Resim 2" descr="Çankaya Logo">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662" y="128716"/>
          <a:ext cx="2471351" cy="2342635"/>
        </a:xfrm>
        <a:prstGeom prst="rect">
          <a:avLst/>
        </a:prstGeom>
        <a:noFill/>
        <a:ln>
          <a:noFill/>
        </a:ln>
      </xdr:spPr>
    </xdr:pic>
    <xdr:clientData/>
  </xdr:twoCellAnchor>
  <xdr:twoCellAnchor editAs="oneCell">
    <xdr:from>
      <xdr:col>14</xdr:col>
      <xdr:colOff>77230</xdr:colOff>
      <xdr:row>0</xdr:row>
      <xdr:rowOff>231689</xdr:rowOff>
    </xdr:from>
    <xdr:to>
      <xdr:col>19</xdr:col>
      <xdr:colOff>2651555</xdr:colOff>
      <xdr:row>5</xdr:row>
      <xdr:rowOff>154459</xdr:rowOff>
    </xdr:to>
    <xdr:pic>
      <xdr:nvPicPr>
        <xdr:cNvPr id="4" name="Resim 3">
          <a:extLst>
            <a:ext uri="{FF2B5EF4-FFF2-40B4-BE49-F238E27FC236}">
              <a16:creationId xmlns:a16="http://schemas.microsoft.com/office/drawing/2014/main" id="{00000000-0008-0000-12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347298" y="231689"/>
          <a:ext cx="5534798" cy="19822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283175</xdr:colOff>
      <xdr:row>0</xdr:row>
      <xdr:rowOff>102973</xdr:rowOff>
    </xdr:from>
    <xdr:to>
      <xdr:col>2</xdr:col>
      <xdr:colOff>566350</xdr:colOff>
      <xdr:row>5</xdr:row>
      <xdr:rowOff>463379</xdr:rowOff>
    </xdr:to>
    <xdr:pic>
      <xdr:nvPicPr>
        <xdr:cNvPr id="3" name="Resim 2" descr="Çankaya Log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175" y="102973"/>
          <a:ext cx="2986216" cy="2419865"/>
        </a:xfrm>
        <a:prstGeom prst="rect">
          <a:avLst/>
        </a:prstGeom>
        <a:noFill/>
        <a:ln>
          <a:noFill/>
        </a:ln>
      </xdr:spPr>
    </xdr:pic>
    <xdr:clientData/>
  </xdr:twoCellAnchor>
  <xdr:twoCellAnchor editAs="oneCell">
    <xdr:from>
      <xdr:col>14</xdr:col>
      <xdr:colOff>180202</xdr:colOff>
      <xdr:row>1</xdr:row>
      <xdr:rowOff>1</xdr:rowOff>
    </xdr:from>
    <xdr:to>
      <xdr:col>19</xdr:col>
      <xdr:colOff>2754527</xdr:colOff>
      <xdr:row>5</xdr:row>
      <xdr:rowOff>180203</xdr:rowOff>
    </xdr:to>
    <xdr:pic>
      <xdr:nvPicPr>
        <xdr:cNvPr id="4" name="Resim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497770" y="257433"/>
          <a:ext cx="5534798" cy="19822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308919</xdr:colOff>
      <xdr:row>0</xdr:row>
      <xdr:rowOff>128716</xdr:rowOff>
    </xdr:from>
    <xdr:to>
      <xdr:col>2</xdr:col>
      <xdr:colOff>77229</xdr:colOff>
      <xdr:row>5</xdr:row>
      <xdr:rowOff>411892</xdr:rowOff>
    </xdr:to>
    <xdr:pic>
      <xdr:nvPicPr>
        <xdr:cNvPr id="3" name="Resim 2" descr="Çankaya Logo">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919" y="128716"/>
          <a:ext cx="2471351" cy="2342635"/>
        </a:xfrm>
        <a:prstGeom prst="rect">
          <a:avLst/>
        </a:prstGeom>
        <a:noFill/>
        <a:ln>
          <a:noFill/>
        </a:ln>
      </xdr:spPr>
    </xdr:pic>
    <xdr:clientData/>
  </xdr:twoCellAnchor>
  <xdr:twoCellAnchor editAs="oneCell">
    <xdr:from>
      <xdr:col>14</xdr:col>
      <xdr:colOff>231689</xdr:colOff>
      <xdr:row>0</xdr:row>
      <xdr:rowOff>102973</xdr:rowOff>
    </xdr:from>
    <xdr:to>
      <xdr:col>19</xdr:col>
      <xdr:colOff>2806014</xdr:colOff>
      <xdr:row>5</xdr:row>
      <xdr:rowOff>25743</xdr:rowOff>
    </xdr:to>
    <xdr:pic>
      <xdr:nvPicPr>
        <xdr:cNvPr id="6" name="Resim 5">
          <a:extLst>
            <a:ext uri="{FF2B5EF4-FFF2-40B4-BE49-F238E27FC236}">
              <a16:creationId xmlns:a16="http://schemas.microsoft.com/office/drawing/2014/main" id="{00000000-0008-0000-13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703716" y="102973"/>
          <a:ext cx="5534798" cy="198222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205946</xdr:colOff>
      <xdr:row>0</xdr:row>
      <xdr:rowOff>102973</xdr:rowOff>
    </xdr:from>
    <xdr:to>
      <xdr:col>2</xdr:col>
      <xdr:colOff>360405</xdr:colOff>
      <xdr:row>5</xdr:row>
      <xdr:rowOff>386149</xdr:rowOff>
    </xdr:to>
    <xdr:pic>
      <xdr:nvPicPr>
        <xdr:cNvPr id="3" name="Resim 2" descr="Çankaya Logo">
          <a:extLst>
            <a:ext uri="{FF2B5EF4-FFF2-40B4-BE49-F238E27FC236}">
              <a16:creationId xmlns:a16="http://schemas.microsoft.com/office/drawing/2014/main" id="{00000000-0008-0000-1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2095" y="102973"/>
          <a:ext cx="2471351" cy="2342635"/>
        </a:xfrm>
        <a:prstGeom prst="rect">
          <a:avLst/>
        </a:prstGeom>
        <a:noFill/>
        <a:ln>
          <a:noFill/>
        </a:ln>
      </xdr:spPr>
    </xdr:pic>
    <xdr:clientData/>
  </xdr:twoCellAnchor>
  <xdr:twoCellAnchor editAs="oneCell">
    <xdr:from>
      <xdr:col>14</xdr:col>
      <xdr:colOff>180203</xdr:colOff>
      <xdr:row>1</xdr:row>
      <xdr:rowOff>51487</xdr:rowOff>
    </xdr:from>
    <xdr:to>
      <xdr:col>19</xdr:col>
      <xdr:colOff>2754528</xdr:colOff>
      <xdr:row>5</xdr:row>
      <xdr:rowOff>231689</xdr:rowOff>
    </xdr:to>
    <xdr:pic>
      <xdr:nvPicPr>
        <xdr:cNvPr id="6" name="Resim 5">
          <a:extLst>
            <a:ext uri="{FF2B5EF4-FFF2-40B4-BE49-F238E27FC236}">
              <a16:creationId xmlns:a16="http://schemas.microsoft.com/office/drawing/2014/main" id="{00000000-0008-0000-14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780946" y="308919"/>
          <a:ext cx="5534798" cy="198222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283176</xdr:colOff>
      <xdr:row>0</xdr:row>
      <xdr:rowOff>102973</xdr:rowOff>
    </xdr:from>
    <xdr:to>
      <xdr:col>2</xdr:col>
      <xdr:colOff>51486</xdr:colOff>
      <xdr:row>5</xdr:row>
      <xdr:rowOff>386149</xdr:rowOff>
    </xdr:to>
    <xdr:pic>
      <xdr:nvPicPr>
        <xdr:cNvPr id="5" name="Resim 4" descr="Çankaya Logo">
          <a:extLst>
            <a:ext uri="{FF2B5EF4-FFF2-40B4-BE49-F238E27FC236}">
              <a16:creationId xmlns:a16="http://schemas.microsoft.com/office/drawing/2014/main" id="{00000000-0008-0000-15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176" y="102973"/>
          <a:ext cx="2471351" cy="2342635"/>
        </a:xfrm>
        <a:prstGeom prst="rect">
          <a:avLst/>
        </a:prstGeom>
        <a:noFill/>
        <a:ln>
          <a:noFill/>
        </a:ln>
      </xdr:spPr>
    </xdr:pic>
    <xdr:clientData/>
  </xdr:twoCellAnchor>
  <xdr:twoCellAnchor editAs="oneCell">
    <xdr:from>
      <xdr:col>14</xdr:col>
      <xdr:colOff>154460</xdr:colOff>
      <xdr:row>1</xdr:row>
      <xdr:rowOff>128717</xdr:rowOff>
    </xdr:from>
    <xdr:to>
      <xdr:col>19</xdr:col>
      <xdr:colOff>2728785</xdr:colOff>
      <xdr:row>5</xdr:row>
      <xdr:rowOff>308919</xdr:rowOff>
    </xdr:to>
    <xdr:pic>
      <xdr:nvPicPr>
        <xdr:cNvPr id="6" name="Resim 5">
          <a:extLst>
            <a:ext uri="{FF2B5EF4-FFF2-40B4-BE49-F238E27FC236}">
              <a16:creationId xmlns:a16="http://schemas.microsoft.com/office/drawing/2014/main" id="{00000000-0008-0000-15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626487" y="386149"/>
          <a:ext cx="5534798" cy="198222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360405</xdr:colOff>
      <xdr:row>0</xdr:row>
      <xdr:rowOff>128716</xdr:rowOff>
    </xdr:from>
    <xdr:to>
      <xdr:col>2</xdr:col>
      <xdr:colOff>128715</xdr:colOff>
      <xdr:row>5</xdr:row>
      <xdr:rowOff>411892</xdr:rowOff>
    </xdr:to>
    <xdr:pic>
      <xdr:nvPicPr>
        <xdr:cNvPr id="5" name="Resim 4" descr="Çankaya Logo">
          <a:extLst>
            <a:ext uri="{FF2B5EF4-FFF2-40B4-BE49-F238E27FC236}">
              <a16:creationId xmlns:a16="http://schemas.microsoft.com/office/drawing/2014/main" id="{00000000-0008-0000-16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0405" y="128716"/>
          <a:ext cx="2471351" cy="2342635"/>
        </a:xfrm>
        <a:prstGeom prst="rect">
          <a:avLst/>
        </a:prstGeom>
        <a:noFill/>
        <a:ln>
          <a:noFill/>
        </a:ln>
      </xdr:spPr>
    </xdr:pic>
    <xdr:clientData/>
  </xdr:twoCellAnchor>
  <xdr:twoCellAnchor editAs="oneCell">
    <xdr:from>
      <xdr:col>14</xdr:col>
      <xdr:colOff>257432</xdr:colOff>
      <xdr:row>1</xdr:row>
      <xdr:rowOff>128717</xdr:rowOff>
    </xdr:from>
    <xdr:to>
      <xdr:col>19</xdr:col>
      <xdr:colOff>2831757</xdr:colOff>
      <xdr:row>5</xdr:row>
      <xdr:rowOff>308919</xdr:rowOff>
    </xdr:to>
    <xdr:pic>
      <xdr:nvPicPr>
        <xdr:cNvPr id="6" name="Resim 5">
          <a:extLst>
            <a:ext uri="{FF2B5EF4-FFF2-40B4-BE49-F238E27FC236}">
              <a16:creationId xmlns:a16="http://schemas.microsoft.com/office/drawing/2014/main" id="{00000000-0008-0000-16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909662" y="386149"/>
          <a:ext cx="5534798" cy="198222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xdr:colOff>
      <xdr:row>0</xdr:row>
      <xdr:rowOff>205946</xdr:rowOff>
    </xdr:from>
    <xdr:to>
      <xdr:col>2</xdr:col>
      <xdr:colOff>154460</xdr:colOff>
      <xdr:row>5</xdr:row>
      <xdr:rowOff>489122</xdr:rowOff>
    </xdr:to>
    <xdr:pic>
      <xdr:nvPicPr>
        <xdr:cNvPr id="5" name="Resim 4" descr="Çankaya Logo">
          <a:extLst>
            <a:ext uri="{FF2B5EF4-FFF2-40B4-BE49-F238E27FC236}">
              <a16:creationId xmlns:a16="http://schemas.microsoft.com/office/drawing/2014/main" id="{00000000-0008-0000-17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6150" y="205946"/>
          <a:ext cx="2471351" cy="2342635"/>
        </a:xfrm>
        <a:prstGeom prst="rect">
          <a:avLst/>
        </a:prstGeom>
        <a:noFill/>
        <a:ln>
          <a:noFill/>
        </a:ln>
      </xdr:spPr>
    </xdr:pic>
    <xdr:clientData/>
  </xdr:twoCellAnchor>
  <xdr:twoCellAnchor editAs="oneCell">
    <xdr:from>
      <xdr:col>14</xdr:col>
      <xdr:colOff>128716</xdr:colOff>
      <xdr:row>1</xdr:row>
      <xdr:rowOff>180203</xdr:rowOff>
    </xdr:from>
    <xdr:to>
      <xdr:col>19</xdr:col>
      <xdr:colOff>2703041</xdr:colOff>
      <xdr:row>5</xdr:row>
      <xdr:rowOff>360405</xdr:rowOff>
    </xdr:to>
    <xdr:pic>
      <xdr:nvPicPr>
        <xdr:cNvPr id="6" name="Resim 5">
          <a:extLst>
            <a:ext uri="{FF2B5EF4-FFF2-40B4-BE49-F238E27FC236}">
              <a16:creationId xmlns:a16="http://schemas.microsoft.com/office/drawing/2014/main" id="{00000000-0008-0000-17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373040" y="437635"/>
          <a:ext cx="5534798" cy="198222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102973</xdr:colOff>
      <xdr:row>0</xdr:row>
      <xdr:rowOff>180203</xdr:rowOff>
    </xdr:from>
    <xdr:to>
      <xdr:col>2</xdr:col>
      <xdr:colOff>257432</xdr:colOff>
      <xdr:row>5</xdr:row>
      <xdr:rowOff>463379</xdr:rowOff>
    </xdr:to>
    <xdr:pic>
      <xdr:nvPicPr>
        <xdr:cNvPr id="5" name="Resim 4" descr="Çankaya Logo">
          <a:extLst>
            <a:ext uri="{FF2B5EF4-FFF2-40B4-BE49-F238E27FC236}">
              <a16:creationId xmlns:a16="http://schemas.microsoft.com/office/drawing/2014/main" id="{00000000-0008-0000-18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122" y="180203"/>
          <a:ext cx="2471351" cy="2342635"/>
        </a:xfrm>
        <a:prstGeom prst="rect">
          <a:avLst/>
        </a:prstGeom>
        <a:noFill/>
        <a:ln>
          <a:noFill/>
        </a:ln>
      </xdr:spPr>
    </xdr:pic>
    <xdr:clientData/>
  </xdr:twoCellAnchor>
  <xdr:twoCellAnchor editAs="oneCell">
    <xdr:from>
      <xdr:col>14</xdr:col>
      <xdr:colOff>51486</xdr:colOff>
      <xdr:row>1</xdr:row>
      <xdr:rowOff>0</xdr:rowOff>
    </xdr:from>
    <xdr:to>
      <xdr:col>19</xdr:col>
      <xdr:colOff>2625811</xdr:colOff>
      <xdr:row>5</xdr:row>
      <xdr:rowOff>180202</xdr:rowOff>
    </xdr:to>
    <xdr:pic>
      <xdr:nvPicPr>
        <xdr:cNvPr id="6" name="Resim 5">
          <a:extLst>
            <a:ext uri="{FF2B5EF4-FFF2-40B4-BE49-F238E27FC236}">
              <a16:creationId xmlns:a16="http://schemas.microsoft.com/office/drawing/2014/main" id="{00000000-0008-0000-18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244324" y="257432"/>
          <a:ext cx="5534798" cy="198222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77229</xdr:rowOff>
    </xdr:from>
    <xdr:to>
      <xdr:col>2</xdr:col>
      <xdr:colOff>154459</xdr:colOff>
      <xdr:row>5</xdr:row>
      <xdr:rowOff>360405</xdr:rowOff>
    </xdr:to>
    <xdr:pic>
      <xdr:nvPicPr>
        <xdr:cNvPr id="5" name="Resim 4" descr="Çankaya Logo">
          <a:extLst>
            <a:ext uri="{FF2B5EF4-FFF2-40B4-BE49-F238E27FC236}">
              <a16:creationId xmlns:a16="http://schemas.microsoft.com/office/drawing/2014/main" id="{00000000-0008-0000-19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6149" y="77229"/>
          <a:ext cx="2471351" cy="2342635"/>
        </a:xfrm>
        <a:prstGeom prst="rect">
          <a:avLst/>
        </a:prstGeom>
        <a:noFill/>
        <a:ln>
          <a:noFill/>
        </a:ln>
      </xdr:spPr>
    </xdr:pic>
    <xdr:clientData/>
  </xdr:twoCellAnchor>
  <xdr:twoCellAnchor editAs="oneCell">
    <xdr:from>
      <xdr:col>14</xdr:col>
      <xdr:colOff>77229</xdr:colOff>
      <xdr:row>1</xdr:row>
      <xdr:rowOff>51487</xdr:rowOff>
    </xdr:from>
    <xdr:to>
      <xdr:col>19</xdr:col>
      <xdr:colOff>2651554</xdr:colOff>
      <xdr:row>5</xdr:row>
      <xdr:rowOff>231689</xdr:rowOff>
    </xdr:to>
    <xdr:pic>
      <xdr:nvPicPr>
        <xdr:cNvPr id="6" name="Resim 5">
          <a:extLst>
            <a:ext uri="{FF2B5EF4-FFF2-40B4-BE49-F238E27FC236}">
              <a16:creationId xmlns:a16="http://schemas.microsoft.com/office/drawing/2014/main" id="{00000000-0008-0000-19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479999" y="308919"/>
          <a:ext cx="5534798" cy="198222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25743</xdr:colOff>
      <xdr:row>1</xdr:row>
      <xdr:rowOff>1</xdr:rowOff>
    </xdr:from>
    <xdr:to>
      <xdr:col>2</xdr:col>
      <xdr:colOff>180202</xdr:colOff>
      <xdr:row>6</xdr:row>
      <xdr:rowOff>25744</xdr:rowOff>
    </xdr:to>
    <xdr:pic>
      <xdr:nvPicPr>
        <xdr:cNvPr id="5" name="Resim 4" descr="Çankaya Logo">
          <a:extLst>
            <a:ext uri="{FF2B5EF4-FFF2-40B4-BE49-F238E27FC236}">
              <a16:creationId xmlns:a16="http://schemas.microsoft.com/office/drawing/2014/main" id="{00000000-0008-0000-1A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892" y="257433"/>
          <a:ext cx="2471351" cy="2342635"/>
        </a:xfrm>
        <a:prstGeom prst="rect">
          <a:avLst/>
        </a:prstGeom>
        <a:noFill/>
        <a:ln>
          <a:noFill/>
        </a:ln>
      </xdr:spPr>
    </xdr:pic>
    <xdr:clientData/>
  </xdr:twoCellAnchor>
  <xdr:twoCellAnchor editAs="oneCell">
    <xdr:from>
      <xdr:col>14</xdr:col>
      <xdr:colOff>51486</xdr:colOff>
      <xdr:row>1</xdr:row>
      <xdr:rowOff>25744</xdr:rowOff>
    </xdr:from>
    <xdr:to>
      <xdr:col>19</xdr:col>
      <xdr:colOff>2625811</xdr:colOff>
      <xdr:row>5</xdr:row>
      <xdr:rowOff>205946</xdr:rowOff>
    </xdr:to>
    <xdr:pic>
      <xdr:nvPicPr>
        <xdr:cNvPr id="6" name="Resim 5">
          <a:extLst>
            <a:ext uri="{FF2B5EF4-FFF2-40B4-BE49-F238E27FC236}">
              <a16:creationId xmlns:a16="http://schemas.microsoft.com/office/drawing/2014/main" id="{00000000-0008-0000-1A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244324" y="283176"/>
          <a:ext cx="5534798" cy="198222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334663</xdr:colOff>
      <xdr:row>0</xdr:row>
      <xdr:rowOff>77229</xdr:rowOff>
    </xdr:from>
    <xdr:to>
      <xdr:col>2</xdr:col>
      <xdr:colOff>102973</xdr:colOff>
      <xdr:row>5</xdr:row>
      <xdr:rowOff>360405</xdr:rowOff>
    </xdr:to>
    <xdr:pic>
      <xdr:nvPicPr>
        <xdr:cNvPr id="5" name="Resim 4" descr="Çankaya Logo">
          <a:extLst>
            <a:ext uri="{FF2B5EF4-FFF2-40B4-BE49-F238E27FC236}">
              <a16:creationId xmlns:a16="http://schemas.microsoft.com/office/drawing/2014/main" id="{00000000-0008-0000-1B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663" y="77229"/>
          <a:ext cx="2471351" cy="2342635"/>
        </a:xfrm>
        <a:prstGeom prst="rect">
          <a:avLst/>
        </a:prstGeom>
        <a:noFill/>
        <a:ln>
          <a:noFill/>
        </a:ln>
      </xdr:spPr>
    </xdr:pic>
    <xdr:clientData/>
  </xdr:twoCellAnchor>
  <xdr:twoCellAnchor editAs="oneCell">
    <xdr:from>
      <xdr:col>14</xdr:col>
      <xdr:colOff>102973</xdr:colOff>
      <xdr:row>1</xdr:row>
      <xdr:rowOff>231689</xdr:rowOff>
    </xdr:from>
    <xdr:to>
      <xdr:col>19</xdr:col>
      <xdr:colOff>2677298</xdr:colOff>
      <xdr:row>5</xdr:row>
      <xdr:rowOff>411891</xdr:rowOff>
    </xdr:to>
    <xdr:pic>
      <xdr:nvPicPr>
        <xdr:cNvPr id="6" name="Resim 5">
          <a:extLst>
            <a:ext uri="{FF2B5EF4-FFF2-40B4-BE49-F238E27FC236}">
              <a16:creationId xmlns:a16="http://schemas.microsoft.com/office/drawing/2014/main" id="{00000000-0008-0000-1B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909662" y="489121"/>
          <a:ext cx="5534798" cy="198222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154459</xdr:rowOff>
    </xdr:from>
    <xdr:to>
      <xdr:col>2</xdr:col>
      <xdr:colOff>154459</xdr:colOff>
      <xdr:row>5</xdr:row>
      <xdr:rowOff>437635</xdr:rowOff>
    </xdr:to>
    <xdr:pic>
      <xdr:nvPicPr>
        <xdr:cNvPr id="5" name="Resim 4" descr="Çankaya Logo">
          <a:extLst>
            <a:ext uri="{FF2B5EF4-FFF2-40B4-BE49-F238E27FC236}">
              <a16:creationId xmlns:a16="http://schemas.microsoft.com/office/drawing/2014/main" id="{00000000-0008-0000-1C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6149" y="154459"/>
          <a:ext cx="2471351" cy="2342635"/>
        </a:xfrm>
        <a:prstGeom prst="rect">
          <a:avLst/>
        </a:prstGeom>
        <a:noFill/>
        <a:ln>
          <a:noFill/>
        </a:ln>
      </xdr:spPr>
    </xdr:pic>
    <xdr:clientData/>
  </xdr:twoCellAnchor>
  <xdr:twoCellAnchor editAs="oneCell">
    <xdr:from>
      <xdr:col>14</xdr:col>
      <xdr:colOff>77230</xdr:colOff>
      <xdr:row>1</xdr:row>
      <xdr:rowOff>51488</xdr:rowOff>
    </xdr:from>
    <xdr:to>
      <xdr:col>19</xdr:col>
      <xdr:colOff>2651555</xdr:colOff>
      <xdr:row>5</xdr:row>
      <xdr:rowOff>231690</xdr:rowOff>
    </xdr:to>
    <xdr:pic>
      <xdr:nvPicPr>
        <xdr:cNvPr id="6" name="Resim 5">
          <a:extLst>
            <a:ext uri="{FF2B5EF4-FFF2-40B4-BE49-F238E27FC236}">
              <a16:creationId xmlns:a16="http://schemas.microsoft.com/office/drawing/2014/main" id="{00000000-0008-0000-1C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034392" y="308920"/>
          <a:ext cx="5534798" cy="19822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25743</xdr:colOff>
      <xdr:row>0</xdr:row>
      <xdr:rowOff>77230</xdr:rowOff>
    </xdr:from>
    <xdr:to>
      <xdr:col>2</xdr:col>
      <xdr:colOff>308918</xdr:colOff>
      <xdr:row>5</xdr:row>
      <xdr:rowOff>437636</xdr:rowOff>
    </xdr:to>
    <xdr:pic>
      <xdr:nvPicPr>
        <xdr:cNvPr id="3" name="Resim 2" descr="Çankaya Logo">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43" y="77230"/>
          <a:ext cx="2986216" cy="2419865"/>
        </a:xfrm>
        <a:prstGeom prst="rect">
          <a:avLst/>
        </a:prstGeom>
        <a:noFill/>
        <a:ln>
          <a:noFill/>
        </a:ln>
      </xdr:spPr>
    </xdr:pic>
    <xdr:clientData/>
  </xdr:twoCellAnchor>
  <xdr:twoCellAnchor editAs="oneCell">
    <xdr:from>
      <xdr:col>14</xdr:col>
      <xdr:colOff>180203</xdr:colOff>
      <xdr:row>1</xdr:row>
      <xdr:rowOff>25743</xdr:rowOff>
    </xdr:from>
    <xdr:to>
      <xdr:col>19</xdr:col>
      <xdr:colOff>2754528</xdr:colOff>
      <xdr:row>5</xdr:row>
      <xdr:rowOff>205945</xdr:rowOff>
    </xdr:to>
    <xdr:pic>
      <xdr:nvPicPr>
        <xdr:cNvPr id="4" name="Resim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652230" y="283175"/>
          <a:ext cx="5534798" cy="198222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308918</xdr:colOff>
      <xdr:row>0</xdr:row>
      <xdr:rowOff>102973</xdr:rowOff>
    </xdr:from>
    <xdr:to>
      <xdr:col>2</xdr:col>
      <xdr:colOff>77228</xdr:colOff>
      <xdr:row>5</xdr:row>
      <xdr:rowOff>386149</xdr:rowOff>
    </xdr:to>
    <xdr:pic>
      <xdr:nvPicPr>
        <xdr:cNvPr id="5" name="Resim 4" descr="Çankaya Logo">
          <a:extLst>
            <a:ext uri="{FF2B5EF4-FFF2-40B4-BE49-F238E27FC236}">
              <a16:creationId xmlns:a16="http://schemas.microsoft.com/office/drawing/2014/main" id="{00000000-0008-0000-1D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918" y="102973"/>
          <a:ext cx="2471351" cy="2342635"/>
        </a:xfrm>
        <a:prstGeom prst="rect">
          <a:avLst/>
        </a:prstGeom>
        <a:noFill/>
        <a:ln>
          <a:noFill/>
        </a:ln>
      </xdr:spPr>
    </xdr:pic>
    <xdr:clientData/>
  </xdr:twoCellAnchor>
  <xdr:twoCellAnchor editAs="oneCell">
    <xdr:from>
      <xdr:col>14</xdr:col>
      <xdr:colOff>128716</xdr:colOff>
      <xdr:row>1</xdr:row>
      <xdr:rowOff>102974</xdr:rowOff>
    </xdr:from>
    <xdr:to>
      <xdr:col>19</xdr:col>
      <xdr:colOff>2703041</xdr:colOff>
      <xdr:row>5</xdr:row>
      <xdr:rowOff>283176</xdr:rowOff>
    </xdr:to>
    <xdr:pic>
      <xdr:nvPicPr>
        <xdr:cNvPr id="6" name="Resim 5">
          <a:extLst>
            <a:ext uri="{FF2B5EF4-FFF2-40B4-BE49-F238E27FC236}">
              <a16:creationId xmlns:a16="http://schemas.microsoft.com/office/drawing/2014/main" id="{00000000-0008-0000-1D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085878" y="360406"/>
          <a:ext cx="5534798" cy="198222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333375</xdr:colOff>
      <xdr:row>0</xdr:row>
      <xdr:rowOff>142875</xdr:rowOff>
    </xdr:from>
    <xdr:to>
      <xdr:col>2</xdr:col>
      <xdr:colOff>113913</xdr:colOff>
      <xdr:row>6</xdr:row>
      <xdr:rowOff>9010</xdr:rowOff>
    </xdr:to>
    <xdr:pic>
      <xdr:nvPicPr>
        <xdr:cNvPr id="5" name="Resim 4" descr="Çankaya Logo">
          <a:extLst>
            <a:ext uri="{FF2B5EF4-FFF2-40B4-BE49-F238E27FC236}">
              <a16:creationId xmlns:a16="http://schemas.microsoft.com/office/drawing/2014/main" id="{00000000-0008-0000-1E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42875"/>
          <a:ext cx="2471351" cy="2342635"/>
        </a:xfrm>
        <a:prstGeom prst="rect">
          <a:avLst/>
        </a:prstGeom>
        <a:noFill/>
        <a:ln>
          <a:noFill/>
        </a:ln>
      </xdr:spPr>
    </xdr:pic>
    <xdr:clientData/>
  </xdr:twoCellAnchor>
  <xdr:twoCellAnchor editAs="oneCell">
    <xdr:from>
      <xdr:col>14</xdr:col>
      <xdr:colOff>71437</xdr:colOff>
      <xdr:row>0</xdr:row>
      <xdr:rowOff>142875</xdr:rowOff>
    </xdr:from>
    <xdr:to>
      <xdr:col>19</xdr:col>
      <xdr:colOff>2534423</xdr:colOff>
      <xdr:row>5</xdr:row>
      <xdr:rowOff>148666</xdr:rowOff>
    </xdr:to>
    <xdr:pic>
      <xdr:nvPicPr>
        <xdr:cNvPr id="6" name="Resim 5">
          <a:extLst>
            <a:ext uri="{FF2B5EF4-FFF2-40B4-BE49-F238E27FC236}">
              <a16:creationId xmlns:a16="http://schemas.microsoft.com/office/drawing/2014/main" id="{00000000-0008-0000-1E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003500" y="142875"/>
          <a:ext cx="5534798" cy="1982229"/>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205945</xdr:colOff>
      <xdr:row>0</xdr:row>
      <xdr:rowOff>77230</xdr:rowOff>
    </xdr:from>
    <xdr:to>
      <xdr:col>2</xdr:col>
      <xdr:colOff>360404</xdr:colOff>
      <xdr:row>5</xdr:row>
      <xdr:rowOff>360406</xdr:rowOff>
    </xdr:to>
    <xdr:pic>
      <xdr:nvPicPr>
        <xdr:cNvPr id="4" name="Resim 3" descr="Çankaya Logo">
          <a:extLst>
            <a:ext uri="{FF2B5EF4-FFF2-40B4-BE49-F238E27FC236}">
              <a16:creationId xmlns:a16="http://schemas.microsoft.com/office/drawing/2014/main" id="{00000000-0008-0000-1F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2094" y="77230"/>
          <a:ext cx="2471351" cy="2342635"/>
        </a:xfrm>
        <a:prstGeom prst="rect">
          <a:avLst/>
        </a:prstGeom>
        <a:noFill/>
        <a:ln>
          <a:noFill/>
        </a:ln>
      </xdr:spPr>
    </xdr:pic>
    <xdr:clientData/>
  </xdr:twoCellAnchor>
  <xdr:twoCellAnchor editAs="oneCell">
    <xdr:from>
      <xdr:col>14</xdr:col>
      <xdr:colOff>205946</xdr:colOff>
      <xdr:row>1</xdr:row>
      <xdr:rowOff>102973</xdr:rowOff>
    </xdr:from>
    <xdr:to>
      <xdr:col>19</xdr:col>
      <xdr:colOff>2780271</xdr:colOff>
      <xdr:row>5</xdr:row>
      <xdr:rowOff>283175</xdr:rowOff>
    </xdr:to>
    <xdr:pic>
      <xdr:nvPicPr>
        <xdr:cNvPr id="5" name="Resim 4">
          <a:extLst>
            <a:ext uri="{FF2B5EF4-FFF2-40B4-BE49-F238E27FC236}">
              <a16:creationId xmlns:a16="http://schemas.microsoft.com/office/drawing/2014/main" id="{00000000-0008-0000-1F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818649" y="360405"/>
          <a:ext cx="5534798" cy="1982229"/>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71437</xdr:colOff>
      <xdr:row>0</xdr:row>
      <xdr:rowOff>23812</xdr:rowOff>
    </xdr:from>
    <xdr:to>
      <xdr:col>2</xdr:col>
      <xdr:colOff>90100</xdr:colOff>
      <xdr:row>5</xdr:row>
      <xdr:rowOff>390009</xdr:rowOff>
    </xdr:to>
    <xdr:pic>
      <xdr:nvPicPr>
        <xdr:cNvPr id="3" name="Resim 2" descr="Çankaya Logo">
          <a:extLst>
            <a:ext uri="{FF2B5EF4-FFF2-40B4-BE49-F238E27FC236}">
              <a16:creationId xmlns:a16="http://schemas.microsoft.com/office/drawing/2014/main" id="{00000000-0008-0000-2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 y="23812"/>
          <a:ext cx="2471351" cy="2342635"/>
        </a:xfrm>
        <a:prstGeom prst="rect">
          <a:avLst/>
        </a:prstGeom>
        <a:noFill/>
        <a:ln>
          <a:noFill/>
        </a:ln>
      </xdr:spPr>
    </xdr:pic>
    <xdr:clientData/>
  </xdr:twoCellAnchor>
  <xdr:twoCellAnchor editAs="oneCell">
    <xdr:from>
      <xdr:col>14</xdr:col>
      <xdr:colOff>127000</xdr:colOff>
      <xdr:row>0</xdr:row>
      <xdr:rowOff>127000</xdr:rowOff>
    </xdr:from>
    <xdr:to>
      <xdr:col>19</xdr:col>
      <xdr:colOff>2804298</xdr:colOff>
      <xdr:row>5</xdr:row>
      <xdr:rowOff>77229</xdr:rowOff>
    </xdr:to>
    <xdr:pic>
      <xdr:nvPicPr>
        <xdr:cNvPr id="5" name="Resim 4">
          <a:extLst>
            <a:ext uri="{FF2B5EF4-FFF2-40B4-BE49-F238E27FC236}">
              <a16:creationId xmlns:a16="http://schemas.microsoft.com/office/drawing/2014/main" id="{00000000-0008-0000-2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908750" y="127000"/>
          <a:ext cx="5534798" cy="1982229"/>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333375</xdr:colOff>
      <xdr:row>0</xdr:row>
      <xdr:rowOff>95250</xdr:rowOff>
    </xdr:from>
    <xdr:to>
      <xdr:col>2</xdr:col>
      <xdr:colOff>352038</xdr:colOff>
      <xdr:row>5</xdr:row>
      <xdr:rowOff>461447</xdr:rowOff>
    </xdr:to>
    <xdr:pic>
      <xdr:nvPicPr>
        <xdr:cNvPr id="3" name="Resim 2" descr="Çankaya Logo">
          <a:extLst>
            <a:ext uri="{FF2B5EF4-FFF2-40B4-BE49-F238E27FC236}">
              <a16:creationId xmlns:a16="http://schemas.microsoft.com/office/drawing/2014/main" id="{00000000-0008-0000-2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95250"/>
          <a:ext cx="2471351" cy="2342635"/>
        </a:xfrm>
        <a:prstGeom prst="rect">
          <a:avLst/>
        </a:prstGeom>
        <a:noFill/>
        <a:ln>
          <a:noFill/>
        </a:ln>
      </xdr:spPr>
    </xdr:pic>
    <xdr:clientData/>
  </xdr:twoCellAnchor>
  <xdr:twoCellAnchor editAs="oneCell">
    <xdr:from>
      <xdr:col>14</xdr:col>
      <xdr:colOff>261937</xdr:colOff>
      <xdr:row>1</xdr:row>
      <xdr:rowOff>0</xdr:rowOff>
    </xdr:from>
    <xdr:to>
      <xdr:col>20</xdr:col>
      <xdr:colOff>34110</xdr:colOff>
      <xdr:row>5</xdr:row>
      <xdr:rowOff>243916</xdr:rowOff>
    </xdr:to>
    <xdr:pic>
      <xdr:nvPicPr>
        <xdr:cNvPr id="6" name="Resim 5">
          <a:extLst>
            <a:ext uri="{FF2B5EF4-FFF2-40B4-BE49-F238E27FC236}">
              <a16:creationId xmlns:a16="http://schemas.microsoft.com/office/drawing/2014/main" id="{00000000-0008-0000-21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027812" y="238125"/>
          <a:ext cx="5534798" cy="1982229"/>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180202</xdr:colOff>
      <xdr:row>0</xdr:row>
      <xdr:rowOff>77230</xdr:rowOff>
    </xdr:from>
    <xdr:to>
      <xdr:col>2</xdr:col>
      <xdr:colOff>154459</xdr:colOff>
      <xdr:row>5</xdr:row>
      <xdr:rowOff>360406</xdr:rowOff>
    </xdr:to>
    <xdr:pic>
      <xdr:nvPicPr>
        <xdr:cNvPr id="5" name="Resim 4" descr="Çankaya Logo">
          <a:extLst>
            <a:ext uri="{FF2B5EF4-FFF2-40B4-BE49-F238E27FC236}">
              <a16:creationId xmlns:a16="http://schemas.microsoft.com/office/drawing/2014/main" id="{00000000-0008-0000-22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351" y="77230"/>
          <a:ext cx="2471351" cy="2342635"/>
        </a:xfrm>
        <a:prstGeom prst="rect">
          <a:avLst/>
        </a:prstGeom>
        <a:noFill/>
        <a:ln>
          <a:noFill/>
        </a:ln>
      </xdr:spPr>
    </xdr:pic>
    <xdr:clientData/>
  </xdr:twoCellAnchor>
  <xdr:twoCellAnchor editAs="oneCell">
    <xdr:from>
      <xdr:col>14</xdr:col>
      <xdr:colOff>231689</xdr:colOff>
      <xdr:row>1</xdr:row>
      <xdr:rowOff>231690</xdr:rowOff>
    </xdr:from>
    <xdr:to>
      <xdr:col>19</xdr:col>
      <xdr:colOff>2806014</xdr:colOff>
      <xdr:row>5</xdr:row>
      <xdr:rowOff>411892</xdr:rowOff>
    </xdr:to>
    <xdr:pic>
      <xdr:nvPicPr>
        <xdr:cNvPr id="6" name="Resim 5">
          <a:extLst>
            <a:ext uri="{FF2B5EF4-FFF2-40B4-BE49-F238E27FC236}">
              <a16:creationId xmlns:a16="http://schemas.microsoft.com/office/drawing/2014/main" id="{00000000-0008-0000-22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588784" y="489122"/>
          <a:ext cx="5534798" cy="1982229"/>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205946</xdr:colOff>
      <xdr:row>0</xdr:row>
      <xdr:rowOff>205946</xdr:rowOff>
    </xdr:from>
    <xdr:to>
      <xdr:col>2</xdr:col>
      <xdr:colOff>205946</xdr:colOff>
      <xdr:row>5</xdr:row>
      <xdr:rowOff>489122</xdr:rowOff>
    </xdr:to>
    <xdr:pic>
      <xdr:nvPicPr>
        <xdr:cNvPr id="5" name="Resim 4" descr="Çankaya Logo">
          <a:extLst>
            <a:ext uri="{FF2B5EF4-FFF2-40B4-BE49-F238E27FC236}">
              <a16:creationId xmlns:a16="http://schemas.microsoft.com/office/drawing/2014/main" id="{00000000-0008-0000-23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946" y="205946"/>
          <a:ext cx="2471351" cy="2342635"/>
        </a:xfrm>
        <a:prstGeom prst="rect">
          <a:avLst/>
        </a:prstGeom>
        <a:noFill/>
        <a:ln>
          <a:noFill/>
        </a:ln>
      </xdr:spPr>
    </xdr:pic>
    <xdr:clientData/>
  </xdr:twoCellAnchor>
  <xdr:twoCellAnchor editAs="oneCell">
    <xdr:from>
      <xdr:col>14</xdr:col>
      <xdr:colOff>205945</xdr:colOff>
      <xdr:row>0</xdr:row>
      <xdr:rowOff>128716</xdr:rowOff>
    </xdr:from>
    <xdr:to>
      <xdr:col>19</xdr:col>
      <xdr:colOff>2780270</xdr:colOff>
      <xdr:row>5</xdr:row>
      <xdr:rowOff>51486</xdr:rowOff>
    </xdr:to>
    <xdr:pic>
      <xdr:nvPicPr>
        <xdr:cNvPr id="6" name="Resim 5">
          <a:extLst>
            <a:ext uri="{FF2B5EF4-FFF2-40B4-BE49-F238E27FC236}">
              <a16:creationId xmlns:a16="http://schemas.microsoft.com/office/drawing/2014/main" id="{00000000-0008-0000-23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151148" y="128716"/>
          <a:ext cx="5534798" cy="198222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10</xdr:col>
      <xdr:colOff>1570734</xdr:colOff>
      <xdr:row>11</xdr:row>
      <xdr:rowOff>791413</xdr:rowOff>
    </xdr:from>
    <xdr:to>
      <xdr:col>10</xdr:col>
      <xdr:colOff>1571645</xdr:colOff>
      <xdr:row>11</xdr:row>
      <xdr:rowOff>1172575</xdr:rowOff>
    </xdr:to>
    <xdr:pic>
      <xdr:nvPicPr>
        <xdr:cNvPr id="5" name="2 Resim" descr="arıza var.jpg">
          <a:extLst>
            <a:ext uri="{FF2B5EF4-FFF2-40B4-BE49-F238E27FC236}">
              <a16:creationId xmlns:a16="http://schemas.microsoft.com/office/drawing/2014/main" id="{00000000-0008-0000-2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9134" y="4534738"/>
          <a:ext cx="781961" cy="381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51486</xdr:colOff>
      <xdr:row>11</xdr:row>
      <xdr:rowOff>69589</xdr:rowOff>
    </xdr:from>
    <xdr:to>
      <xdr:col>20</xdr:col>
      <xdr:colOff>8172</xdr:colOff>
      <xdr:row>11</xdr:row>
      <xdr:rowOff>1467365</xdr:rowOff>
    </xdr:to>
    <xdr:pic>
      <xdr:nvPicPr>
        <xdr:cNvPr id="6" name="Resim 5">
          <a:extLst>
            <a:ext uri="{FF2B5EF4-FFF2-40B4-BE49-F238E27FC236}">
              <a16:creationId xmlns:a16="http://schemas.microsoft.com/office/drawing/2014/main" id="{00000000-0008-0000-2400-000006000000}"/>
            </a:ext>
          </a:extLst>
        </xdr:cNvPr>
        <xdr:cNvPicPr>
          <a:picLocks noChangeAspect="1"/>
        </xdr:cNvPicPr>
      </xdr:nvPicPr>
      <xdr:blipFill>
        <a:blip xmlns:r="http://schemas.openxmlformats.org/officeDocument/2006/relationships" r:embed="rId2"/>
        <a:stretch>
          <a:fillRect/>
        </a:stretch>
      </xdr:blipFill>
      <xdr:spPr>
        <a:xfrm>
          <a:off x="27957162" y="12761008"/>
          <a:ext cx="2839929" cy="1397776"/>
        </a:xfrm>
        <a:prstGeom prst="rect">
          <a:avLst/>
        </a:prstGeom>
      </xdr:spPr>
    </xdr:pic>
    <xdr:clientData/>
  </xdr:twoCellAnchor>
  <xdr:twoCellAnchor editAs="oneCell">
    <xdr:from>
      <xdr:col>0</xdr:col>
      <xdr:colOff>257432</xdr:colOff>
      <xdr:row>0</xdr:row>
      <xdr:rowOff>154459</xdr:rowOff>
    </xdr:from>
    <xdr:to>
      <xdr:col>2</xdr:col>
      <xdr:colOff>257432</xdr:colOff>
      <xdr:row>5</xdr:row>
      <xdr:rowOff>437635</xdr:rowOff>
    </xdr:to>
    <xdr:pic>
      <xdr:nvPicPr>
        <xdr:cNvPr id="8" name="Resim 7" descr="Çankaya Logo">
          <a:extLst>
            <a:ext uri="{FF2B5EF4-FFF2-40B4-BE49-F238E27FC236}">
              <a16:creationId xmlns:a16="http://schemas.microsoft.com/office/drawing/2014/main" id="{00000000-0008-0000-2400-000008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432" y="154459"/>
          <a:ext cx="2471351" cy="2342635"/>
        </a:xfrm>
        <a:prstGeom prst="rect">
          <a:avLst/>
        </a:prstGeom>
        <a:noFill/>
        <a:ln>
          <a:noFill/>
        </a:ln>
      </xdr:spPr>
    </xdr:pic>
    <xdr:clientData/>
  </xdr:twoCellAnchor>
  <xdr:twoCellAnchor editAs="oneCell">
    <xdr:from>
      <xdr:col>14</xdr:col>
      <xdr:colOff>128716</xdr:colOff>
      <xdr:row>0</xdr:row>
      <xdr:rowOff>231689</xdr:rowOff>
    </xdr:from>
    <xdr:to>
      <xdr:col>19</xdr:col>
      <xdr:colOff>2703041</xdr:colOff>
      <xdr:row>5</xdr:row>
      <xdr:rowOff>154459</xdr:rowOff>
    </xdr:to>
    <xdr:pic>
      <xdr:nvPicPr>
        <xdr:cNvPr id="9" name="Resim 8">
          <a:extLst>
            <a:ext uri="{FF2B5EF4-FFF2-40B4-BE49-F238E27FC236}">
              <a16:creationId xmlns:a16="http://schemas.microsoft.com/office/drawing/2014/main" id="{00000000-0008-0000-2400-000009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5073919" y="231689"/>
          <a:ext cx="5534798" cy="198222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25743</xdr:colOff>
      <xdr:row>0</xdr:row>
      <xdr:rowOff>128716</xdr:rowOff>
    </xdr:from>
    <xdr:to>
      <xdr:col>2</xdr:col>
      <xdr:colOff>180202</xdr:colOff>
      <xdr:row>5</xdr:row>
      <xdr:rowOff>411892</xdr:rowOff>
    </xdr:to>
    <xdr:pic>
      <xdr:nvPicPr>
        <xdr:cNvPr id="3" name="Resim 2" descr="Çankaya Logo">
          <a:extLst>
            <a:ext uri="{FF2B5EF4-FFF2-40B4-BE49-F238E27FC236}">
              <a16:creationId xmlns:a16="http://schemas.microsoft.com/office/drawing/2014/main" id="{00000000-0008-0000-2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892" y="128716"/>
          <a:ext cx="2471351" cy="2342635"/>
        </a:xfrm>
        <a:prstGeom prst="rect">
          <a:avLst/>
        </a:prstGeom>
        <a:noFill/>
        <a:ln>
          <a:noFill/>
        </a:ln>
      </xdr:spPr>
    </xdr:pic>
    <xdr:clientData/>
  </xdr:twoCellAnchor>
  <xdr:twoCellAnchor editAs="oneCell">
    <xdr:from>
      <xdr:col>14</xdr:col>
      <xdr:colOff>180202</xdr:colOff>
      <xdr:row>0</xdr:row>
      <xdr:rowOff>128716</xdr:rowOff>
    </xdr:from>
    <xdr:to>
      <xdr:col>19</xdr:col>
      <xdr:colOff>2754527</xdr:colOff>
      <xdr:row>5</xdr:row>
      <xdr:rowOff>51486</xdr:rowOff>
    </xdr:to>
    <xdr:pic>
      <xdr:nvPicPr>
        <xdr:cNvPr id="6" name="Resim 5">
          <a:extLst>
            <a:ext uri="{FF2B5EF4-FFF2-40B4-BE49-F238E27FC236}">
              <a16:creationId xmlns:a16="http://schemas.microsoft.com/office/drawing/2014/main" id="{00000000-0008-0000-25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652229" y="128716"/>
          <a:ext cx="5534798" cy="198222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0</xdr:row>
      <xdr:rowOff>180202</xdr:rowOff>
    </xdr:from>
    <xdr:to>
      <xdr:col>2</xdr:col>
      <xdr:colOff>154459</xdr:colOff>
      <xdr:row>5</xdr:row>
      <xdr:rowOff>463378</xdr:rowOff>
    </xdr:to>
    <xdr:pic>
      <xdr:nvPicPr>
        <xdr:cNvPr id="3" name="Resim 2" descr="Çankaya Logo">
          <a:extLst>
            <a:ext uri="{FF2B5EF4-FFF2-40B4-BE49-F238E27FC236}">
              <a16:creationId xmlns:a16="http://schemas.microsoft.com/office/drawing/2014/main" id="{00000000-0008-0000-26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6149" y="180202"/>
          <a:ext cx="2471351" cy="2342635"/>
        </a:xfrm>
        <a:prstGeom prst="rect">
          <a:avLst/>
        </a:prstGeom>
        <a:noFill/>
        <a:ln>
          <a:noFill/>
        </a:ln>
      </xdr:spPr>
    </xdr:pic>
    <xdr:clientData/>
  </xdr:twoCellAnchor>
  <xdr:twoCellAnchor editAs="oneCell">
    <xdr:from>
      <xdr:col>14</xdr:col>
      <xdr:colOff>25743</xdr:colOff>
      <xdr:row>0</xdr:row>
      <xdr:rowOff>205946</xdr:rowOff>
    </xdr:from>
    <xdr:to>
      <xdr:col>19</xdr:col>
      <xdr:colOff>2600068</xdr:colOff>
      <xdr:row>5</xdr:row>
      <xdr:rowOff>128716</xdr:rowOff>
    </xdr:to>
    <xdr:pic>
      <xdr:nvPicPr>
        <xdr:cNvPr id="5" name="Resim 4">
          <a:extLst>
            <a:ext uri="{FF2B5EF4-FFF2-40B4-BE49-F238E27FC236}">
              <a16:creationId xmlns:a16="http://schemas.microsoft.com/office/drawing/2014/main" id="{00000000-0008-0000-26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788919" y="205946"/>
          <a:ext cx="5534798" cy="19822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154460</xdr:colOff>
      <xdr:row>1</xdr:row>
      <xdr:rowOff>205948</xdr:rowOff>
    </xdr:from>
    <xdr:to>
      <xdr:col>2</xdr:col>
      <xdr:colOff>51487</xdr:colOff>
      <xdr:row>5</xdr:row>
      <xdr:rowOff>386151</xdr:rowOff>
    </xdr:to>
    <xdr:pic>
      <xdr:nvPicPr>
        <xdr:cNvPr id="2" name="Resim 1" descr="Çankaya Log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460" y="463380"/>
          <a:ext cx="2600068" cy="1982230"/>
        </a:xfrm>
        <a:prstGeom prst="rect">
          <a:avLst/>
        </a:prstGeom>
        <a:noFill/>
        <a:ln>
          <a:noFill/>
        </a:ln>
      </xdr:spPr>
    </xdr:pic>
    <xdr:clientData/>
  </xdr:twoCellAnchor>
  <xdr:twoCellAnchor editAs="oneCell">
    <xdr:from>
      <xdr:col>14</xdr:col>
      <xdr:colOff>77229</xdr:colOff>
      <xdr:row>1</xdr:row>
      <xdr:rowOff>77231</xdr:rowOff>
    </xdr:from>
    <xdr:to>
      <xdr:col>19</xdr:col>
      <xdr:colOff>2651554</xdr:colOff>
      <xdr:row>5</xdr:row>
      <xdr:rowOff>257433</xdr:rowOff>
    </xdr:to>
    <xdr:pic>
      <xdr:nvPicPr>
        <xdr:cNvPr id="4" name="Resim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218580" y="334663"/>
          <a:ext cx="5534798" cy="1982229"/>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180202</xdr:colOff>
      <xdr:row>0</xdr:row>
      <xdr:rowOff>180203</xdr:rowOff>
    </xdr:from>
    <xdr:to>
      <xdr:col>2</xdr:col>
      <xdr:colOff>334661</xdr:colOff>
      <xdr:row>5</xdr:row>
      <xdr:rowOff>463379</xdr:rowOff>
    </xdr:to>
    <xdr:pic>
      <xdr:nvPicPr>
        <xdr:cNvPr id="3" name="Resim 2" descr="Çankaya Logo">
          <a:extLst>
            <a:ext uri="{FF2B5EF4-FFF2-40B4-BE49-F238E27FC236}">
              <a16:creationId xmlns:a16="http://schemas.microsoft.com/office/drawing/2014/main" id="{00000000-0008-0000-27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351" y="180203"/>
          <a:ext cx="2471351" cy="2342635"/>
        </a:xfrm>
        <a:prstGeom prst="rect">
          <a:avLst/>
        </a:prstGeom>
        <a:noFill/>
        <a:ln>
          <a:noFill/>
        </a:ln>
      </xdr:spPr>
    </xdr:pic>
    <xdr:clientData/>
  </xdr:twoCellAnchor>
  <xdr:twoCellAnchor editAs="oneCell">
    <xdr:from>
      <xdr:col>14</xdr:col>
      <xdr:colOff>51486</xdr:colOff>
      <xdr:row>1</xdr:row>
      <xdr:rowOff>51487</xdr:rowOff>
    </xdr:from>
    <xdr:to>
      <xdr:col>19</xdr:col>
      <xdr:colOff>2625811</xdr:colOff>
      <xdr:row>5</xdr:row>
      <xdr:rowOff>231689</xdr:rowOff>
    </xdr:to>
    <xdr:pic>
      <xdr:nvPicPr>
        <xdr:cNvPr id="5" name="Resim 4">
          <a:extLst>
            <a:ext uri="{FF2B5EF4-FFF2-40B4-BE49-F238E27FC236}">
              <a16:creationId xmlns:a16="http://schemas.microsoft.com/office/drawing/2014/main" id="{00000000-0008-0000-27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99797" y="308919"/>
          <a:ext cx="5534798" cy="1982229"/>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2402</xdr:colOff>
      <xdr:row>0</xdr:row>
      <xdr:rowOff>247650</xdr:rowOff>
    </xdr:from>
    <xdr:to>
      <xdr:col>2</xdr:col>
      <xdr:colOff>234950</xdr:colOff>
      <xdr:row>5</xdr:row>
      <xdr:rowOff>184150</xdr:rowOff>
    </xdr:to>
    <xdr:pic>
      <xdr:nvPicPr>
        <xdr:cNvPr id="2" name="Resim 1" descr="Çankaya Logo">
          <a:extLst>
            <a:ext uri="{FF2B5EF4-FFF2-40B4-BE49-F238E27FC236}">
              <a16:creationId xmlns:a16="http://schemas.microsoft.com/office/drawing/2014/main" id="{00000000-0008-0000-2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802" y="247650"/>
          <a:ext cx="2645548" cy="2476500"/>
        </a:xfrm>
        <a:prstGeom prst="rect">
          <a:avLst/>
        </a:prstGeom>
        <a:noFill/>
        <a:ln>
          <a:noFill/>
        </a:ln>
      </xdr:spPr>
    </xdr:pic>
    <xdr:clientData/>
  </xdr:twoCellAnchor>
  <xdr:twoCellAnchor editAs="oneCell">
    <xdr:from>
      <xdr:col>15</xdr:col>
      <xdr:colOff>508687</xdr:colOff>
      <xdr:row>2</xdr:row>
      <xdr:rowOff>26087</xdr:rowOff>
    </xdr:from>
    <xdr:to>
      <xdr:col>19</xdr:col>
      <xdr:colOff>1739901</xdr:colOff>
      <xdr:row>5</xdr:row>
      <xdr:rowOff>38100</xdr:rowOff>
    </xdr:to>
    <xdr:pic>
      <xdr:nvPicPr>
        <xdr:cNvPr id="3" name="Resim 2">
          <a:extLst>
            <a:ext uri="{FF2B5EF4-FFF2-40B4-BE49-F238E27FC236}">
              <a16:creationId xmlns:a16="http://schemas.microsoft.com/office/drawing/2014/main" id="{00000000-0008-0000-28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604887" y="534087"/>
          <a:ext cx="3847414" cy="2044013"/>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180202</xdr:colOff>
      <xdr:row>0</xdr:row>
      <xdr:rowOff>180203</xdr:rowOff>
    </xdr:from>
    <xdr:to>
      <xdr:col>1</xdr:col>
      <xdr:colOff>2658761</xdr:colOff>
      <xdr:row>5</xdr:row>
      <xdr:rowOff>254000</xdr:rowOff>
    </xdr:to>
    <xdr:pic>
      <xdr:nvPicPr>
        <xdr:cNvPr id="2" name="Resim 1" descr="Çankaya Logo">
          <a:extLst>
            <a:ext uri="{FF2B5EF4-FFF2-40B4-BE49-F238E27FC236}">
              <a16:creationId xmlns:a16="http://schemas.microsoft.com/office/drawing/2014/main" id="{00000000-0008-0000-29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202" y="180203"/>
          <a:ext cx="2459509" cy="2083572"/>
        </a:xfrm>
        <a:prstGeom prst="rect">
          <a:avLst/>
        </a:prstGeom>
        <a:noFill/>
        <a:ln>
          <a:noFill/>
        </a:ln>
      </xdr:spPr>
    </xdr:pic>
    <xdr:clientData/>
  </xdr:twoCellAnchor>
  <xdr:twoCellAnchor editAs="oneCell">
    <xdr:from>
      <xdr:col>14</xdr:col>
      <xdr:colOff>51486</xdr:colOff>
      <xdr:row>1</xdr:row>
      <xdr:rowOff>51487</xdr:rowOff>
    </xdr:from>
    <xdr:to>
      <xdr:col>19</xdr:col>
      <xdr:colOff>2498811</xdr:colOff>
      <xdr:row>5</xdr:row>
      <xdr:rowOff>190500</xdr:rowOff>
    </xdr:to>
    <xdr:pic>
      <xdr:nvPicPr>
        <xdr:cNvPr id="3" name="Resim 2">
          <a:extLst>
            <a:ext uri="{FF2B5EF4-FFF2-40B4-BE49-F238E27FC236}">
              <a16:creationId xmlns:a16="http://schemas.microsoft.com/office/drawing/2014/main" id="{00000000-0008-0000-29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17161" y="299137"/>
          <a:ext cx="5476275" cy="190113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180202</xdr:colOff>
      <xdr:row>0</xdr:row>
      <xdr:rowOff>180203</xdr:rowOff>
    </xdr:from>
    <xdr:to>
      <xdr:col>1</xdr:col>
      <xdr:colOff>2658761</xdr:colOff>
      <xdr:row>5</xdr:row>
      <xdr:rowOff>254000</xdr:rowOff>
    </xdr:to>
    <xdr:pic>
      <xdr:nvPicPr>
        <xdr:cNvPr id="2" name="Resim 1" descr="Çankaya Logo">
          <a:extLst>
            <a:ext uri="{FF2B5EF4-FFF2-40B4-BE49-F238E27FC236}">
              <a16:creationId xmlns:a16="http://schemas.microsoft.com/office/drawing/2014/main" id="{00000000-0008-0000-2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702" y="180203"/>
          <a:ext cx="2478559" cy="2083572"/>
        </a:xfrm>
        <a:prstGeom prst="rect">
          <a:avLst/>
        </a:prstGeom>
        <a:noFill/>
        <a:ln>
          <a:noFill/>
        </a:ln>
      </xdr:spPr>
    </xdr:pic>
    <xdr:clientData/>
  </xdr:twoCellAnchor>
  <xdr:twoCellAnchor editAs="oneCell">
    <xdr:from>
      <xdr:col>14</xdr:col>
      <xdr:colOff>51486</xdr:colOff>
      <xdr:row>1</xdr:row>
      <xdr:rowOff>51487</xdr:rowOff>
    </xdr:from>
    <xdr:to>
      <xdr:col>19</xdr:col>
      <xdr:colOff>2498811</xdr:colOff>
      <xdr:row>5</xdr:row>
      <xdr:rowOff>190500</xdr:rowOff>
    </xdr:to>
    <xdr:pic>
      <xdr:nvPicPr>
        <xdr:cNvPr id="3" name="Resim 2">
          <a:extLst>
            <a:ext uri="{FF2B5EF4-FFF2-40B4-BE49-F238E27FC236}">
              <a16:creationId xmlns:a16="http://schemas.microsoft.com/office/drawing/2014/main" id="{00000000-0008-0000-2A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552661" y="299137"/>
          <a:ext cx="5476275" cy="1901138"/>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180202</xdr:colOff>
      <xdr:row>0</xdr:row>
      <xdr:rowOff>180203</xdr:rowOff>
    </xdr:from>
    <xdr:to>
      <xdr:col>2</xdr:col>
      <xdr:colOff>334661</xdr:colOff>
      <xdr:row>5</xdr:row>
      <xdr:rowOff>254000</xdr:rowOff>
    </xdr:to>
    <xdr:pic>
      <xdr:nvPicPr>
        <xdr:cNvPr id="2" name="Resim 1" descr="Çankaya Logo">
          <a:extLst>
            <a:ext uri="{FF2B5EF4-FFF2-40B4-BE49-F238E27FC236}">
              <a16:creationId xmlns:a16="http://schemas.microsoft.com/office/drawing/2014/main" id="{00000000-0008-0000-2B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202" y="180203"/>
          <a:ext cx="2459509" cy="2083572"/>
        </a:xfrm>
        <a:prstGeom prst="rect">
          <a:avLst/>
        </a:prstGeom>
        <a:noFill/>
        <a:ln>
          <a:noFill/>
        </a:ln>
      </xdr:spPr>
    </xdr:pic>
    <xdr:clientData/>
  </xdr:twoCellAnchor>
  <xdr:twoCellAnchor editAs="oneCell">
    <xdr:from>
      <xdr:col>14</xdr:col>
      <xdr:colOff>51486</xdr:colOff>
      <xdr:row>1</xdr:row>
      <xdr:rowOff>51487</xdr:rowOff>
    </xdr:from>
    <xdr:to>
      <xdr:col>19</xdr:col>
      <xdr:colOff>2498811</xdr:colOff>
      <xdr:row>5</xdr:row>
      <xdr:rowOff>190500</xdr:rowOff>
    </xdr:to>
    <xdr:pic>
      <xdr:nvPicPr>
        <xdr:cNvPr id="3" name="Resim 2">
          <a:extLst>
            <a:ext uri="{FF2B5EF4-FFF2-40B4-BE49-F238E27FC236}">
              <a16:creationId xmlns:a16="http://schemas.microsoft.com/office/drawing/2014/main" id="{00000000-0008-0000-2B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17161" y="299137"/>
          <a:ext cx="5476275" cy="1901138"/>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180202</xdr:colOff>
      <xdr:row>0</xdr:row>
      <xdr:rowOff>180203</xdr:rowOff>
    </xdr:from>
    <xdr:to>
      <xdr:col>2</xdr:col>
      <xdr:colOff>334661</xdr:colOff>
      <xdr:row>5</xdr:row>
      <xdr:rowOff>254000</xdr:rowOff>
    </xdr:to>
    <xdr:pic>
      <xdr:nvPicPr>
        <xdr:cNvPr id="2" name="Resim 1" descr="Çankaya Logo">
          <a:extLst>
            <a:ext uri="{FF2B5EF4-FFF2-40B4-BE49-F238E27FC236}">
              <a16:creationId xmlns:a16="http://schemas.microsoft.com/office/drawing/2014/main" id="{00000000-0008-0000-2D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202" y="180203"/>
          <a:ext cx="2459509" cy="2083572"/>
        </a:xfrm>
        <a:prstGeom prst="rect">
          <a:avLst/>
        </a:prstGeom>
        <a:noFill/>
        <a:ln>
          <a:noFill/>
        </a:ln>
      </xdr:spPr>
    </xdr:pic>
    <xdr:clientData/>
  </xdr:twoCellAnchor>
  <xdr:twoCellAnchor editAs="oneCell">
    <xdr:from>
      <xdr:col>14</xdr:col>
      <xdr:colOff>51486</xdr:colOff>
      <xdr:row>1</xdr:row>
      <xdr:rowOff>51487</xdr:rowOff>
    </xdr:from>
    <xdr:to>
      <xdr:col>19</xdr:col>
      <xdr:colOff>2498811</xdr:colOff>
      <xdr:row>5</xdr:row>
      <xdr:rowOff>190500</xdr:rowOff>
    </xdr:to>
    <xdr:pic>
      <xdr:nvPicPr>
        <xdr:cNvPr id="3" name="Resim 2">
          <a:extLst>
            <a:ext uri="{FF2B5EF4-FFF2-40B4-BE49-F238E27FC236}">
              <a16:creationId xmlns:a16="http://schemas.microsoft.com/office/drawing/2014/main" id="{00000000-0008-0000-2D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17161" y="299137"/>
          <a:ext cx="5476275" cy="1901138"/>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180202</xdr:colOff>
      <xdr:row>0</xdr:row>
      <xdr:rowOff>180203</xdr:rowOff>
    </xdr:from>
    <xdr:to>
      <xdr:col>2</xdr:col>
      <xdr:colOff>334661</xdr:colOff>
      <xdr:row>5</xdr:row>
      <xdr:rowOff>254000</xdr:rowOff>
    </xdr:to>
    <xdr:pic>
      <xdr:nvPicPr>
        <xdr:cNvPr id="2" name="Resim 1" descr="Çankaya Logo">
          <a:extLst>
            <a:ext uri="{FF2B5EF4-FFF2-40B4-BE49-F238E27FC236}">
              <a16:creationId xmlns:a16="http://schemas.microsoft.com/office/drawing/2014/main" id="{00000000-0008-0000-2E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202" y="180203"/>
          <a:ext cx="2459509" cy="2083572"/>
        </a:xfrm>
        <a:prstGeom prst="rect">
          <a:avLst/>
        </a:prstGeom>
        <a:noFill/>
        <a:ln>
          <a:noFill/>
        </a:ln>
      </xdr:spPr>
    </xdr:pic>
    <xdr:clientData/>
  </xdr:twoCellAnchor>
  <xdr:twoCellAnchor editAs="oneCell">
    <xdr:from>
      <xdr:col>14</xdr:col>
      <xdr:colOff>51486</xdr:colOff>
      <xdr:row>1</xdr:row>
      <xdr:rowOff>51487</xdr:rowOff>
    </xdr:from>
    <xdr:to>
      <xdr:col>19</xdr:col>
      <xdr:colOff>2498811</xdr:colOff>
      <xdr:row>5</xdr:row>
      <xdr:rowOff>190500</xdr:rowOff>
    </xdr:to>
    <xdr:pic>
      <xdr:nvPicPr>
        <xdr:cNvPr id="3" name="Resim 2">
          <a:extLst>
            <a:ext uri="{FF2B5EF4-FFF2-40B4-BE49-F238E27FC236}">
              <a16:creationId xmlns:a16="http://schemas.microsoft.com/office/drawing/2014/main" id="{00000000-0008-0000-2E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17161" y="299137"/>
          <a:ext cx="5476275" cy="1901138"/>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180202</xdr:colOff>
      <xdr:row>0</xdr:row>
      <xdr:rowOff>180203</xdr:rowOff>
    </xdr:from>
    <xdr:to>
      <xdr:col>2</xdr:col>
      <xdr:colOff>334661</xdr:colOff>
      <xdr:row>5</xdr:row>
      <xdr:rowOff>254000</xdr:rowOff>
    </xdr:to>
    <xdr:pic>
      <xdr:nvPicPr>
        <xdr:cNvPr id="2" name="Resim 1" descr="Çankaya Logo">
          <a:extLst>
            <a:ext uri="{FF2B5EF4-FFF2-40B4-BE49-F238E27FC236}">
              <a16:creationId xmlns:a16="http://schemas.microsoft.com/office/drawing/2014/main" id="{00000000-0008-0000-2F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202" y="180203"/>
          <a:ext cx="2459509" cy="2083572"/>
        </a:xfrm>
        <a:prstGeom prst="rect">
          <a:avLst/>
        </a:prstGeom>
        <a:noFill/>
        <a:ln>
          <a:noFill/>
        </a:ln>
      </xdr:spPr>
    </xdr:pic>
    <xdr:clientData/>
  </xdr:twoCellAnchor>
  <xdr:twoCellAnchor editAs="oneCell">
    <xdr:from>
      <xdr:col>14</xdr:col>
      <xdr:colOff>51486</xdr:colOff>
      <xdr:row>1</xdr:row>
      <xdr:rowOff>51487</xdr:rowOff>
    </xdr:from>
    <xdr:to>
      <xdr:col>19</xdr:col>
      <xdr:colOff>2498811</xdr:colOff>
      <xdr:row>5</xdr:row>
      <xdr:rowOff>190500</xdr:rowOff>
    </xdr:to>
    <xdr:pic>
      <xdr:nvPicPr>
        <xdr:cNvPr id="3" name="Resim 2">
          <a:extLst>
            <a:ext uri="{FF2B5EF4-FFF2-40B4-BE49-F238E27FC236}">
              <a16:creationId xmlns:a16="http://schemas.microsoft.com/office/drawing/2014/main" id="{00000000-0008-0000-2F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17161" y="299137"/>
          <a:ext cx="5476275" cy="1901138"/>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180202</xdr:colOff>
      <xdr:row>0</xdr:row>
      <xdr:rowOff>180203</xdr:rowOff>
    </xdr:from>
    <xdr:to>
      <xdr:col>2</xdr:col>
      <xdr:colOff>334661</xdr:colOff>
      <xdr:row>5</xdr:row>
      <xdr:rowOff>254000</xdr:rowOff>
    </xdr:to>
    <xdr:pic>
      <xdr:nvPicPr>
        <xdr:cNvPr id="2" name="Resim 1" descr="Çankaya Logo">
          <a:extLst>
            <a:ext uri="{FF2B5EF4-FFF2-40B4-BE49-F238E27FC236}">
              <a16:creationId xmlns:a16="http://schemas.microsoft.com/office/drawing/2014/main" id="{00000000-0008-0000-3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202" y="180203"/>
          <a:ext cx="2459509" cy="2083572"/>
        </a:xfrm>
        <a:prstGeom prst="rect">
          <a:avLst/>
        </a:prstGeom>
        <a:noFill/>
        <a:ln>
          <a:noFill/>
        </a:ln>
      </xdr:spPr>
    </xdr:pic>
    <xdr:clientData/>
  </xdr:twoCellAnchor>
  <xdr:twoCellAnchor editAs="oneCell">
    <xdr:from>
      <xdr:col>14</xdr:col>
      <xdr:colOff>51486</xdr:colOff>
      <xdr:row>1</xdr:row>
      <xdr:rowOff>51487</xdr:rowOff>
    </xdr:from>
    <xdr:to>
      <xdr:col>19</xdr:col>
      <xdr:colOff>2498811</xdr:colOff>
      <xdr:row>5</xdr:row>
      <xdr:rowOff>190500</xdr:rowOff>
    </xdr:to>
    <xdr:pic>
      <xdr:nvPicPr>
        <xdr:cNvPr id="3" name="Resim 2">
          <a:extLst>
            <a:ext uri="{FF2B5EF4-FFF2-40B4-BE49-F238E27FC236}">
              <a16:creationId xmlns:a16="http://schemas.microsoft.com/office/drawing/2014/main" id="{00000000-0008-0000-3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17161" y="299137"/>
          <a:ext cx="5476275" cy="1901138"/>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180202</xdr:colOff>
      <xdr:row>0</xdr:row>
      <xdr:rowOff>180203</xdr:rowOff>
    </xdr:from>
    <xdr:to>
      <xdr:col>2</xdr:col>
      <xdr:colOff>334661</xdr:colOff>
      <xdr:row>5</xdr:row>
      <xdr:rowOff>254000</xdr:rowOff>
    </xdr:to>
    <xdr:pic>
      <xdr:nvPicPr>
        <xdr:cNvPr id="2" name="Resim 1" descr="Çankaya Logo">
          <a:extLst>
            <a:ext uri="{FF2B5EF4-FFF2-40B4-BE49-F238E27FC236}">
              <a16:creationId xmlns:a16="http://schemas.microsoft.com/office/drawing/2014/main" id="{00000000-0008-0000-3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202" y="180203"/>
          <a:ext cx="2459509" cy="2083572"/>
        </a:xfrm>
        <a:prstGeom prst="rect">
          <a:avLst/>
        </a:prstGeom>
        <a:noFill/>
        <a:ln>
          <a:noFill/>
        </a:ln>
      </xdr:spPr>
    </xdr:pic>
    <xdr:clientData/>
  </xdr:twoCellAnchor>
  <xdr:twoCellAnchor editAs="oneCell">
    <xdr:from>
      <xdr:col>14</xdr:col>
      <xdr:colOff>51486</xdr:colOff>
      <xdr:row>1</xdr:row>
      <xdr:rowOff>51487</xdr:rowOff>
    </xdr:from>
    <xdr:to>
      <xdr:col>19</xdr:col>
      <xdr:colOff>2498811</xdr:colOff>
      <xdr:row>5</xdr:row>
      <xdr:rowOff>190500</xdr:rowOff>
    </xdr:to>
    <xdr:pic>
      <xdr:nvPicPr>
        <xdr:cNvPr id="3" name="Resim 2">
          <a:extLst>
            <a:ext uri="{FF2B5EF4-FFF2-40B4-BE49-F238E27FC236}">
              <a16:creationId xmlns:a16="http://schemas.microsoft.com/office/drawing/2014/main" id="{00000000-0008-0000-3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17161" y="299137"/>
          <a:ext cx="5476275" cy="19011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25742</xdr:colOff>
      <xdr:row>0</xdr:row>
      <xdr:rowOff>128716</xdr:rowOff>
    </xdr:from>
    <xdr:to>
      <xdr:col>2</xdr:col>
      <xdr:colOff>180201</xdr:colOff>
      <xdr:row>5</xdr:row>
      <xdr:rowOff>411892</xdr:rowOff>
    </xdr:to>
    <xdr:pic>
      <xdr:nvPicPr>
        <xdr:cNvPr id="2" name="Resim 1" descr="Çankaya 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891" y="128716"/>
          <a:ext cx="2471351" cy="2342635"/>
        </a:xfrm>
        <a:prstGeom prst="rect">
          <a:avLst/>
        </a:prstGeom>
        <a:noFill/>
        <a:ln>
          <a:noFill/>
        </a:ln>
      </xdr:spPr>
    </xdr:pic>
    <xdr:clientData/>
  </xdr:twoCellAnchor>
  <xdr:twoCellAnchor editAs="oneCell">
    <xdr:from>
      <xdr:col>14</xdr:col>
      <xdr:colOff>102973</xdr:colOff>
      <xdr:row>1</xdr:row>
      <xdr:rowOff>102973</xdr:rowOff>
    </xdr:from>
    <xdr:to>
      <xdr:col>19</xdr:col>
      <xdr:colOff>2677298</xdr:colOff>
      <xdr:row>5</xdr:row>
      <xdr:rowOff>283175</xdr:rowOff>
    </xdr:to>
    <xdr:pic>
      <xdr:nvPicPr>
        <xdr:cNvPr id="4" name="Resim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476014" y="360405"/>
          <a:ext cx="5534798" cy="1982229"/>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xdr:col>
      <xdr:colOff>180202</xdr:colOff>
      <xdr:row>0</xdr:row>
      <xdr:rowOff>180203</xdr:rowOff>
    </xdr:from>
    <xdr:to>
      <xdr:col>2</xdr:col>
      <xdr:colOff>334661</xdr:colOff>
      <xdr:row>5</xdr:row>
      <xdr:rowOff>254000</xdr:rowOff>
    </xdr:to>
    <xdr:pic>
      <xdr:nvPicPr>
        <xdr:cNvPr id="2" name="Resim 1" descr="Çankaya Logo">
          <a:extLst>
            <a:ext uri="{FF2B5EF4-FFF2-40B4-BE49-F238E27FC236}">
              <a16:creationId xmlns:a16="http://schemas.microsoft.com/office/drawing/2014/main" id="{00000000-0008-0000-3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202" y="180203"/>
          <a:ext cx="2459509" cy="2083572"/>
        </a:xfrm>
        <a:prstGeom prst="rect">
          <a:avLst/>
        </a:prstGeom>
        <a:noFill/>
        <a:ln>
          <a:noFill/>
        </a:ln>
      </xdr:spPr>
    </xdr:pic>
    <xdr:clientData/>
  </xdr:twoCellAnchor>
  <xdr:twoCellAnchor editAs="oneCell">
    <xdr:from>
      <xdr:col>14</xdr:col>
      <xdr:colOff>51486</xdr:colOff>
      <xdr:row>1</xdr:row>
      <xdr:rowOff>51487</xdr:rowOff>
    </xdr:from>
    <xdr:to>
      <xdr:col>19</xdr:col>
      <xdr:colOff>2498811</xdr:colOff>
      <xdr:row>5</xdr:row>
      <xdr:rowOff>190500</xdr:rowOff>
    </xdr:to>
    <xdr:pic>
      <xdr:nvPicPr>
        <xdr:cNvPr id="3" name="Resim 2">
          <a:extLst>
            <a:ext uri="{FF2B5EF4-FFF2-40B4-BE49-F238E27FC236}">
              <a16:creationId xmlns:a16="http://schemas.microsoft.com/office/drawing/2014/main" id="{00000000-0008-0000-32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17161" y="299137"/>
          <a:ext cx="5476275" cy="1901138"/>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xdr:col>
      <xdr:colOff>180202</xdr:colOff>
      <xdr:row>0</xdr:row>
      <xdr:rowOff>180203</xdr:rowOff>
    </xdr:from>
    <xdr:to>
      <xdr:col>1</xdr:col>
      <xdr:colOff>2658761</xdr:colOff>
      <xdr:row>5</xdr:row>
      <xdr:rowOff>254000</xdr:rowOff>
    </xdr:to>
    <xdr:pic>
      <xdr:nvPicPr>
        <xdr:cNvPr id="2" name="Resim 1" descr="Çankaya Logo">
          <a:extLst>
            <a:ext uri="{FF2B5EF4-FFF2-40B4-BE49-F238E27FC236}">
              <a16:creationId xmlns:a16="http://schemas.microsoft.com/office/drawing/2014/main" id="{00000000-0008-0000-3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202" y="180203"/>
          <a:ext cx="2459509" cy="2083572"/>
        </a:xfrm>
        <a:prstGeom prst="rect">
          <a:avLst/>
        </a:prstGeom>
        <a:noFill/>
        <a:ln>
          <a:noFill/>
        </a:ln>
      </xdr:spPr>
    </xdr:pic>
    <xdr:clientData/>
  </xdr:twoCellAnchor>
  <xdr:twoCellAnchor editAs="oneCell">
    <xdr:from>
      <xdr:col>14</xdr:col>
      <xdr:colOff>51486</xdr:colOff>
      <xdr:row>1</xdr:row>
      <xdr:rowOff>51487</xdr:rowOff>
    </xdr:from>
    <xdr:to>
      <xdr:col>19</xdr:col>
      <xdr:colOff>2498811</xdr:colOff>
      <xdr:row>5</xdr:row>
      <xdr:rowOff>190500</xdr:rowOff>
    </xdr:to>
    <xdr:pic>
      <xdr:nvPicPr>
        <xdr:cNvPr id="3" name="Resim 2">
          <a:extLst>
            <a:ext uri="{FF2B5EF4-FFF2-40B4-BE49-F238E27FC236}">
              <a16:creationId xmlns:a16="http://schemas.microsoft.com/office/drawing/2014/main" id="{00000000-0008-0000-33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17161" y="299137"/>
          <a:ext cx="5476275" cy="1901138"/>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xdr:col>
      <xdr:colOff>180202</xdr:colOff>
      <xdr:row>0</xdr:row>
      <xdr:rowOff>180203</xdr:rowOff>
    </xdr:from>
    <xdr:to>
      <xdr:col>1</xdr:col>
      <xdr:colOff>2644474</xdr:colOff>
      <xdr:row>5</xdr:row>
      <xdr:rowOff>254000</xdr:rowOff>
    </xdr:to>
    <xdr:pic>
      <xdr:nvPicPr>
        <xdr:cNvPr id="2" name="Resim 1" descr="Çankaya Logo">
          <a:extLst>
            <a:ext uri="{FF2B5EF4-FFF2-40B4-BE49-F238E27FC236}">
              <a16:creationId xmlns:a16="http://schemas.microsoft.com/office/drawing/2014/main" id="{00000000-0008-0000-3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202" y="180203"/>
          <a:ext cx="2459509" cy="2083572"/>
        </a:xfrm>
        <a:prstGeom prst="rect">
          <a:avLst/>
        </a:prstGeom>
        <a:noFill/>
        <a:ln>
          <a:noFill/>
        </a:ln>
      </xdr:spPr>
    </xdr:pic>
    <xdr:clientData/>
  </xdr:twoCellAnchor>
  <xdr:twoCellAnchor editAs="oneCell">
    <xdr:from>
      <xdr:col>14</xdr:col>
      <xdr:colOff>51486</xdr:colOff>
      <xdr:row>1</xdr:row>
      <xdr:rowOff>51487</xdr:rowOff>
    </xdr:from>
    <xdr:to>
      <xdr:col>19</xdr:col>
      <xdr:colOff>2498811</xdr:colOff>
      <xdr:row>5</xdr:row>
      <xdr:rowOff>190500</xdr:rowOff>
    </xdr:to>
    <xdr:pic>
      <xdr:nvPicPr>
        <xdr:cNvPr id="3" name="Resim 2">
          <a:extLst>
            <a:ext uri="{FF2B5EF4-FFF2-40B4-BE49-F238E27FC236}">
              <a16:creationId xmlns:a16="http://schemas.microsoft.com/office/drawing/2014/main" id="{00000000-0008-0000-34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17161" y="299137"/>
          <a:ext cx="5476275" cy="1901138"/>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180202</xdr:colOff>
      <xdr:row>0</xdr:row>
      <xdr:rowOff>180203</xdr:rowOff>
    </xdr:from>
    <xdr:to>
      <xdr:col>1</xdr:col>
      <xdr:colOff>2644473</xdr:colOff>
      <xdr:row>5</xdr:row>
      <xdr:rowOff>254000</xdr:rowOff>
    </xdr:to>
    <xdr:pic>
      <xdr:nvPicPr>
        <xdr:cNvPr id="2" name="Resim 1" descr="Çankaya Logo">
          <a:extLst>
            <a:ext uri="{FF2B5EF4-FFF2-40B4-BE49-F238E27FC236}">
              <a16:creationId xmlns:a16="http://schemas.microsoft.com/office/drawing/2014/main" id="{00000000-0008-0000-3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127" y="180203"/>
          <a:ext cx="2459509" cy="2083572"/>
        </a:xfrm>
        <a:prstGeom prst="rect">
          <a:avLst/>
        </a:prstGeom>
        <a:noFill/>
        <a:ln>
          <a:noFill/>
        </a:ln>
      </xdr:spPr>
    </xdr:pic>
    <xdr:clientData/>
  </xdr:twoCellAnchor>
  <xdr:twoCellAnchor editAs="oneCell">
    <xdr:from>
      <xdr:col>14</xdr:col>
      <xdr:colOff>51486</xdr:colOff>
      <xdr:row>1</xdr:row>
      <xdr:rowOff>51487</xdr:rowOff>
    </xdr:from>
    <xdr:to>
      <xdr:col>19</xdr:col>
      <xdr:colOff>2498811</xdr:colOff>
      <xdr:row>5</xdr:row>
      <xdr:rowOff>190500</xdr:rowOff>
    </xdr:to>
    <xdr:pic>
      <xdr:nvPicPr>
        <xdr:cNvPr id="3" name="Resim 2">
          <a:extLst>
            <a:ext uri="{FF2B5EF4-FFF2-40B4-BE49-F238E27FC236}">
              <a16:creationId xmlns:a16="http://schemas.microsoft.com/office/drawing/2014/main" id="{00000000-0008-0000-35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379086" y="299137"/>
          <a:ext cx="5476275" cy="1901138"/>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180202</xdr:colOff>
      <xdr:row>0</xdr:row>
      <xdr:rowOff>180203</xdr:rowOff>
    </xdr:from>
    <xdr:to>
      <xdr:col>2</xdr:col>
      <xdr:colOff>334661</xdr:colOff>
      <xdr:row>5</xdr:row>
      <xdr:rowOff>254000</xdr:rowOff>
    </xdr:to>
    <xdr:pic>
      <xdr:nvPicPr>
        <xdr:cNvPr id="2" name="Resim 1" descr="Çankaya Logo">
          <a:extLst>
            <a:ext uri="{FF2B5EF4-FFF2-40B4-BE49-F238E27FC236}">
              <a16:creationId xmlns:a16="http://schemas.microsoft.com/office/drawing/2014/main" id="{00000000-0008-0000-3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202" y="180203"/>
          <a:ext cx="2459509" cy="2083572"/>
        </a:xfrm>
        <a:prstGeom prst="rect">
          <a:avLst/>
        </a:prstGeom>
        <a:noFill/>
        <a:ln>
          <a:noFill/>
        </a:ln>
      </xdr:spPr>
    </xdr:pic>
    <xdr:clientData/>
  </xdr:twoCellAnchor>
  <xdr:twoCellAnchor editAs="oneCell">
    <xdr:from>
      <xdr:col>14</xdr:col>
      <xdr:colOff>51486</xdr:colOff>
      <xdr:row>1</xdr:row>
      <xdr:rowOff>51487</xdr:rowOff>
    </xdr:from>
    <xdr:to>
      <xdr:col>19</xdr:col>
      <xdr:colOff>2498811</xdr:colOff>
      <xdr:row>5</xdr:row>
      <xdr:rowOff>190500</xdr:rowOff>
    </xdr:to>
    <xdr:pic>
      <xdr:nvPicPr>
        <xdr:cNvPr id="3" name="Resim 2">
          <a:extLst>
            <a:ext uri="{FF2B5EF4-FFF2-40B4-BE49-F238E27FC236}">
              <a16:creationId xmlns:a16="http://schemas.microsoft.com/office/drawing/2014/main" id="{00000000-0008-0000-36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17161" y="299137"/>
          <a:ext cx="5476275" cy="1901138"/>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180202</xdr:colOff>
      <xdr:row>0</xdr:row>
      <xdr:rowOff>180203</xdr:rowOff>
    </xdr:from>
    <xdr:to>
      <xdr:col>2</xdr:col>
      <xdr:colOff>334661</xdr:colOff>
      <xdr:row>5</xdr:row>
      <xdr:rowOff>254000</xdr:rowOff>
    </xdr:to>
    <xdr:pic>
      <xdr:nvPicPr>
        <xdr:cNvPr id="2" name="Resim 1" descr="Çankaya Logo">
          <a:extLst>
            <a:ext uri="{FF2B5EF4-FFF2-40B4-BE49-F238E27FC236}">
              <a16:creationId xmlns:a16="http://schemas.microsoft.com/office/drawing/2014/main" id="{00000000-0008-0000-3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202" y="180203"/>
          <a:ext cx="2459509" cy="2083572"/>
        </a:xfrm>
        <a:prstGeom prst="rect">
          <a:avLst/>
        </a:prstGeom>
        <a:noFill/>
        <a:ln>
          <a:noFill/>
        </a:ln>
      </xdr:spPr>
    </xdr:pic>
    <xdr:clientData/>
  </xdr:twoCellAnchor>
  <xdr:twoCellAnchor editAs="oneCell">
    <xdr:from>
      <xdr:col>14</xdr:col>
      <xdr:colOff>51486</xdr:colOff>
      <xdr:row>1</xdr:row>
      <xdr:rowOff>51487</xdr:rowOff>
    </xdr:from>
    <xdr:to>
      <xdr:col>19</xdr:col>
      <xdr:colOff>2498811</xdr:colOff>
      <xdr:row>5</xdr:row>
      <xdr:rowOff>190500</xdr:rowOff>
    </xdr:to>
    <xdr:pic>
      <xdr:nvPicPr>
        <xdr:cNvPr id="3" name="Resim 2">
          <a:extLst>
            <a:ext uri="{FF2B5EF4-FFF2-40B4-BE49-F238E27FC236}">
              <a16:creationId xmlns:a16="http://schemas.microsoft.com/office/drawing/2014/main" id="{00000000-0008-0000-37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17161" y="299137"/>
          <a:ext cx="5476275" cy="1901138"/>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180202</xdr:colOff>
      <xdr:row>0</xdr:row>
      <xdr:rowOff>180203</xdr:rowOff>
    </xdr:from>
    <xdr:to>
      <xdr:col>1</xdr:col>
      <xdr:colOff>2658761</xdr:colOff>
      <xdr:row>5</xdr:row>
      <xdr:rowOff>254000</xdr:rowOff>
    </xdr:to>
    <xdr:pic>
      <xdr:nvPicPr>
        <xdr:cNvPr id="2" name="Resim 1" descr="Çankaya Logo">
          <a:extLst>
            <a:ext uri="{FF2B5EF4-FFF2-40B4-BE49-F238E27FC236}">
              <a16:creationId xmlns:a16="http://schemas.microsoft.com/office/drawing/2014/main" id="{00000000-0008-0000-3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202" y="180203"/>
          <a:ext cx="2459509" cy="2083572"/>
        </a:xfrm>
        <a:prstGeom prst="rect">
          <a:avLst/>
        </a:prstGeom>
        <a:noFill/>
        <a:ln>
          <a:noFill/>
        </a:ln>
      </xdr:spPr>
    </xdr:pic>
    <xdr:clientData/>
  </xdr:twoCellAnchor>
  <xdr:twoCellAnchor editAs="oneCell">
    <xdr:from>
      <xdr:col>14</xdr:col>
      <xdr:colOff>51486</xdr:colOff>
      <xdr:row>1</xdr:row>
      <xdr:rowOff>51487</xdr:rowOff>
    </xdr:from>
    <xdr:to>
      <xdr:col>19</xdr:col>
      <xdr:colOff>2498811</xdr:colOff>
      <xdr:row>5</xdr:row>
      <xdr:rowOff>190500</xdr:rowOff>
    </xdr:to>
    <xdr:pic>
      <xdr:nvPicPr>
        <xdr:cNvPr id="3" name="Resim 2">
          <a:extLst>
            <a:ext uri="{FF2B5EF4-FFF2-40B4-BE49-F238E27FC236}">
              <a16:creationId xmlns:a16="http://schemas.microsoft.com/office/drawing/2014/main" id="{00000000-0008-0000-38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17161" y="299137"/>
          <a:ext cx="5476275" cy="1901138"/>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180202</xdr:colOff>
      <xdr:row>0</xdr:row>
      <xdr:rowOff>180203</xdr:rowOff>
    </xdr:from>
    <xdr:to>
      <xdr:col>2</xdr:col>
      <xdr:colOff>334661</xdr:colOff>
      <xdr:row>5</xdr:row>
      <xdr:rowOff>254000</xdr:rowOff>
    </xdr:to>
    <xdr:pic>
      <xdr:nvPicPr>
        <xdr:cNvPr id="2" name="Resim 1" descr="Çankaya Logo">
          <a:extLst>
            <a:ext uri="{FF2B5EF4-FFF2-40B4-BE49-F238E27FC236}">
              <a16:creationId xmlns:a16="http://schemas.microsoft.com/office/drawing/2014/main" id="{00000000-0008-0000-39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202" y="180203"/>
          <a:ext cx="2459509" cy="2083572"/>
        </a:xfrm>
        <a:prstGeom prst="rect">
          <a:avLst/>
        </a:prstGeom>
        <a:noFill/>
        <a:ln>
          <a:noFill/>
        </a:ln>
      </xdr:spPr>
    </xdr:pic>
    <xdr:clientData/>
  </xdr:twoCellAnchor>
  <xdr:twoCellAnchor editAs="oneCell">
    <xdr:from>
      <xdr:col>14</xdr:col>
      <xdr:colOff>51486</xdr:colOff>
      <xdr:row>1</xdr:row>
      <xdr:rowOff>51487</xdr:rowOff>
    </xdr:from>
    <xdr:to>
      <xdr:col>19</xdr:col>
      <xdr:colOff>2498811</xdr:colOff>
      <xdr:row>5</xdr:row>
      <xdr:rowOff>190500</xdr:rowOff>
    </xdr:to>
    <xdr:pic>
      <xdr:nvPicPr>
        <xdr:cNvPr id="3" name="Resim 2">
          <a:extLst>
            <a:ext uri="{FF2B5EF4-FFF2-40B4-BE49-F238E27FC236}">
              <a16:creationId xmlns:a16="http://schemas.microsoft.com/office/drawing/2014/main" id="{00000000-0008-0000-39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17161" y="299137"/>
          <a:ext cx="5476275" cy="1901138"/>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180202</xdr:colOff>
      <xdr:row>0</xdr:row>
      <xdr:rowOff>180203</xdr:rowOff>
    </xdr:from>
    <xdr:to>
      <xdr:col>2</xdr:col>
      <xdr:colOff>334661</xdr:colOff>
      <xdr:row>5</xdr:row>
      <xdr:rowOff>254000</xdr:rowOff>
    </xdr:to>
    <xdr:pic>
      <xdr:nvPicPr>
        <xdr:cNvPr id="2" name="Resim 1" descr="Çankaya Logo">
          <a:extLst>
            <a:ext uri="{FF2B5EF4-FFF2-40B4-BE49-F238E27FC236}">
              <a16:creationId xmlns:a16="http://schemas.microsoft.com/office/drawing/2014/main" id="{00000000-0008-0000-3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202" y="180203"/>
          <a:ext cx="2459509" cy="2083572"/>
        </a:xfrm>
        <a:prstGeom prst="rect">
          <a:avLst/>
        </a:prstGeom>
        <a:noFill/>
        <a:ln>
          <a:noFill/>
        </a:ln>
      </xdr:spPr>
    </xdr:pic>
    <xdr:clientData/>
  </xdr:twoCellAnchor>
  <xdr:twoCellAnchor editAs="oneCell">
    <xdr:from>
      <xdr:col>14</xdr:col>
      <xdr:colOff>51486</xdr:colOff>
      <xdr:row>1</xdr:row>
      <xdr:rowOff>51487</xdr:rowOff>
    </xdr:from>
    <xdr:to>
      <xdr:col>19</xdr:col>
      <xdr:colOff>2498811</xdr:colOff>
      <xdr:row>5</xdr:row>
      <xdr:rowOff>190500</xdr:rowOff>
    </xdr:to>
    <xdr:pic>
      <xdr:nvPicPr>
        <xdr:cNvPr id="3" name="Resim 2">
          <a:extLst>
            <a:ext uri="{FF2B5EF4-FFF2-40B4-BE49-F238E27FC236}">
              <a16:creationId xmlns:a16="http://schemas.microsoft.com/office/drawing/2014/main" id="{00000000-0008-0000-3A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17161" y="299137"/>
          <a:ext cx="5476275" cy="1901138"/>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2</xdr:col>
      <xdr:colOff>372418</xdr:colOff>
      <xdr:row>5</xdr:row>
      <xdr:rowOff>266615</xdr:rowOff>
    </xdr:to>
    <xdr:pic>
      <xdr:nvPicPr>
        <xdr:cNvPr id="3" name="Resim 2" descr="Çankaya Logo">
          <a:extLst>
            <a:ext uri="{FF2B5EF4-FFF2-40B4-BE49-F238E27FC236}">
              <a16:creationId xmlns:a16="http://schemas.microsoft.com/office/drawing/2014/main" id="{00000000-0008-0000-3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3007668" cy="2362115"/>
        </a:xfrm>
        <a:prstGeom prst="rect">
          <a:avLst/>
        </a:prstGeom>
        <a:noFill/>
        <a:ln>
          <a:noFill/>
        </a:ln>
      </xdr:spPr>
    </xdr:pic>
    <xdr:clientData/>
  </xdr:twoCellAnchor>
  <xdr:twoCellAnchor editAs="oneCell">
    <xdr:from>
      <xdr:col>14</xdr:col>
      <xdr:colOff>337236</xdr:colOff>
      <xdr:row>0</xdr:row>
      <xdr:rowOff>178488</xdr:rowOff>
    </xdr:from>
    <xdr:to>
      <xdr:col>19</xdr:col>
      <xdr:colOff>2838450</xdr:colOff>
      <xdr:row>5</xdr:row>
      <xdr:rowOff>406401</xdr:rowOff>
    </xdr:to>
    <xdr:pic>
      <xdr:nvPicPr>
        <xdr:cNvPr id="4" name="Resim 3">
          <a:extLst>
            <a:ext uri="{FF2B5EF4-FFF2-40B4-BE49-F238E27FC236}">
              <a16:creationId xmlns:a16="http://schemas.microsoft.com/office/drawing/2014/main" id="{00000000-0008-0000-3A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562986" y="178488"/>
          <a:ext cx="5358714" cy="23869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128716</xdr:colOff>
      <xdr:row>0</xdr:row>
      <xdr:rowOff>77230</xdr:rowOff>
    </xdr:from>
    <xdr:to>
      <xdr:col>2</xdr:col>
      <xdr:colOff>283175</xdr:colOff>
      <xdr:row>5</xdr:row>
      <xdr:rowOff>360406</xdr:rowOff>
    </xdr:to>
    <xdr:pic>
      <xdr:nvPicPr>
        <xdr:cNvPr id="2" name="Resim 1" descr="Çankaya Logo">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865" y="77230"/>
          <a:ext cx="2471351" cy="2342635"/>
        </a:xfrm>
        <a:prstGeom prst="rect">
          <a:avLst/>
        </a:prstGeom>
        <a:noFill/>
        <a:ln>
          <a:noFill/>
        </a:ln>
      </xdr:spPr>
    </xdr:pic>
    <xdr:clientData/>
  </xdr:twoCellAnchor>
  <xdr:twoCellAnchor editAs="oneCell">
    <xdr:from>
      <xdr:col>14</xdr:col>
      <xdr:colOff>180202</xdr:colOff>
      <xdr:row>0</xdr:row>
      <xdr:rowOff>231689</xdr:rowOff>
    </xdr:from>
    <xdr:to>
      <xdr:col>19</xdr:col>
      <xdr:colOff>2754527</xdr:colOff>
      <xdr:row>5</xdr:row>
      <xdr:rowOff>154459</xdr:rowOff>
    </xdr:to>
    <xdr:pic>
      <xdr:nvPicPr>
        <xdr:cNvPr id="4" name="Resim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652229" y="231689"/>
          <a:ext cx="5534798" cy="1982229"/>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79375</xdr:colOff>
      <xdr:row>0</xdr:row>
      <xdr:rowOff>206375</xdr:rowOff>
    </xdr:from>
    <xdr:to>
      <xdr:col>2</xdr:col>
      <xdr:colOff>412750</xdr:colOff>
      <xdr:row>5</xdr:row>
      <xdr:rowOff>381000</xdr:rowOff>
    </xdr:to>
    <xdr:pic>
      <xdr:nvPicPr>
        <xdr:cNvPr id="5" name="Resim 4" descr="Çankaya Logo">
          <a:extLst>
            <a:ext uri="{FF2B5EF4-FFF2-40B4-BE49-F238E27FC236}">
              <a16:creationId xmlns:a16="http://schemas.microsoft.com/office/drawing/2014/main" id="{00000000-0008-0000-3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75" y="206375"/>
          <a:ext cx="3016250" cy="2270125"/>
        </a:xfrm>
        <a:prstGeom prst="rect">
          <a:avLst/>
        </a:prstGeom>
        <a:noFill/>
        <a:ln>
          <a:noFill/>
        </a:ln>
      </xdr:spPr>
    </xdr:pic>
    <xdr:clientData/>
  </xdr:twoCellAnchor>
  <xdr:twoCellAnchor editAs="oneCell">
    <xdr:from>
      <xdr:col>14</xdr:col>
      <xdr:colOff>51486</xdr:colOff>
      <xdr:row>1</xdr:row>
      <xdr:rowOff>51488</xdr:rowOff>
    </xdr:from>
    <xdr:to>
      <xdr:col>19</xdr:col>
      <xdr:colOff>2349500</xdr:colOff>
      <xdr:row>5</xdr:row>
      <xdr:rowOff>254000</xdr:rowOff>
    </xdr:to>
    <xdr:pic>
      <xdr:nvPicPr>
        <xdr:cNvPr id="6" name="Resim 5">
          <a:extLst>
            <a:ext uri="{FF2B5EF4-FFF2-40B4-BE49-F238E27FC236}">
              <a16:creationId xmlns:a16="http://schemas.microsoft.com/office/drawing/2014/main" id="{00000000-0008-0000-3A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467736" y="464238"/>
          <a:ext cx="5234889" cy="1885262"/>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2</xdr:col>
      <xdr:colOff>361950</xdr:colOff>
      <xdr:row>4</xdr:row>
      <xdr:rowOff>276225</xdr:rowOff>
    </xdr:to>
    <xdr:pic>
      <xdr:nvPicPr>
        <xdr:cNvPr id="4" name="Resim 3" descr="Çankaya Logo">
          <a:extLst>
            <a:ext uri="{FF2B5EF4-FFF2-40B4-BE49-F238E27FC236}">
              <a16:creationId xmlns:a16="http://schemas.microsoft.com/office/drawing/2014/main" id="{00000000-0008-0000-3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2895600" cy="2409825"/>
        </a:xfrm>
        <a:prstGeom prst="rect">
          <a:avLst/>
        </a:prstGeom>
        <a:noFill/>
        <a:ln>
          <a:noFill/>
        </a:ln>
      </xdr:spPr>
    </xdr:pic>
    <xdr:clientData/>
  </xdr:twoCellAnchor>
  <xdr:twoCellAnchor editAs="oneCell">
    <xdr:from>
      <xdr:col>14</xdr:col>
      <xdr:colOff>51486</xdr:colOff>
      <xdr:row>1</xdr:row>
      <xdr:rowOff>51488</xdr:rowOff>
    </xdr:from>
    <xdr:to>
      <xdr:col>19</xdr:col>
      <xdr:colOff>2552700</xdr:colOff>
      <xdr:row>4</xdr:row>
      <xdr:rowOff>476251</xdr:rowOff>
    </xdr:to>
    <xdr:pic>
      <xdr:nvPicPr>
        <xdr:cNvPr id="5" name="Resim 4">
          <a:extLst>
            <a:ext uri="{FF2B5EF4-FFF2-40B4-BE49-F238E27FC236}">
              <a16:creationId xmlns:a16="http://schemas.microsoft.com/office/drawing/2014/main" id="{00000000-0008-0000-3A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102736" y="461063"/>
          <a:ext cx="5406339" cy="2063063"/>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97309</xdr:colOff>
      <xdr:row>0</xdr:row>
      <xdr:rowOff>257175</xdr:rowOff>
    </xdr:from>
    <xdr:to>
      <xdr:col>2</xdr:col>
      <xdr:colOff>152400</xdr:colOff>
      <xdr:row>5</xdr:row>
      <xdr:rowOff>276225</xdr:rowOff>
    </xdr:to>
    <xdr:pic>
      <xdr:nvPicPr>
        <xdr:cNvPr id="2" name="Resim 1" descr="Çankaya Logo">
          <a:extLst>
            <a:ext uri="{FF2B5EF4-FFF2-40B4-BE49-F238E27FC236}">
              <a16:creationId xmlns:a16="http://schemas.microsoft.com/office/drawing/2014/main" id="{00000000-0008-0000-3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309" y="257175"/>
          <a:ext cx="2741141" cy="2114550"/>
        </a:xfrm>
        <a:prstGeom prst="rect">
          <a:avLst/>
        </a:prstGeom>
        <a:noFill/>
        <a:ln>
          <a:noFill/>
        </a:ln>
      </xdr:spPr>
    </xdr:pic>
    <xdr:clientData/>
  </xdr:twoCellAnchor>
  <xdr:twoCellAnchor editAs="oneCell">
    <xdr:from>
      <xdr:col>14</xdr:col>
      <xdr:colOff>51486</xdr:colOff>
      <xdr:row>1</xdr:row>
      <xdr:rowOff>51488</xdr:rowOff>
    </xdr:from>
    <xdr:to>
      <xdr:col>19</xdr:col>
      <xdr:colOff>2552700</xdr:colOff>
      <xdr:row>5</xdr:row>
      <xdr:rowOff>352426</xdr:rowOff>
    </xdr:to>
    <xdr:pic>
      <xdr:nvPicPr>
        <xdr:cNvPr id="3" name="Resim 2">
          <a:extLst>
            <a:ext uri="{FF2B5EF4-FFF2-40B4-BE49-F238E27FC236}">
              <a16:creationId xmlns:a16="http://schemas.microsoft.com/office/drawing/2014/main" id="{00000000-0008-0000-3A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435986" y="461063"/>
          <a:ext cx="5406339" cy="1986863"/>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2124075</xdr:colOff>
      <xdr:row>5</xdr:row>
      <xdr:rowOff>209551</xdr:rowOff>
    </xdr:to>
    <xdr:pic>
      <xdr:nvPicPr>
        <xdr:cNvPr id="2" name="Resim 1" descr="Çankaya Logo">
          <a:extLst>
            <a:ext uri="{FF2B5EF4-FFF2-40B4-BE49-F238E27FC236}">
              <a16:creationId xmlns:a16="http://schemas.microsoft.com/office/drawing/2014/main" id="{00000000-0008-0000-3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505075" cy="2305050"/>
        </a:xfrm>
        <a:prstGeom prst="rect">
          <a:avLst/>
        </a:prstGeom>
        <a:noFill/>
        <a:ln>
          <a:noFill/>
        </a:ln>
      </xdr:spPr>
    </xdr:pic>
    <xdr:clientData/>
  </xdr:twoCellAnchor>
  <xdr:twoCellAnchor editAs="oneCell">
    <xdr:from>
      <xdr:col>14</xdr:col>
      <xdr:colOff>51486</xdr:colOff>
      <xdr:row>1</xdr:row>
      <xdr:rowOff>51488</xdr:rowOff>
    </xdr:from>
    <xdr:to>
      <xdr:col>19</xdr:col>
      <xdr:colOff>2552700</xdr:colOff>
      <xdr:row>5</xdr:row>
      <xdr:rowOff>276226</xdr:rowOff>
    </xdr:to>
    <xdr:pic>
      <xdr:nvPicPr>
        <xdr:cNvPr id="3" name="Resim 2">
          <a:extLst>
            <a:ext uri="{FF2B5EF4-FFF2-40B4-BE49-F238E27FC236}">
              <a16:creationId xmlns:a16="http://schemas.microsoft.com/office/drawing/2014/main" id="{00000000-0008-0000-3A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340861" y="461063"/>
          <a:ext cx="5406339" cy="1910663"/>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205946</xdr:colOff>
      <xdr:row>0</xdr:row>
      <xdr:rowOff>102974</xdr:rowOff>
    </xdr:from>
    <xdr:to>
      <xdr:col>1</xdr:col>
      <xdr:colOff>2162175</xdr:colOff>
      <xdr:row>5</xdr:row>
      <xdr:rowOff>76200</xdr:rowOff>
    </xdr:to>
    <xdr:pic>
      <xdr:nvPicPr>
        <xdr:cNvPr id="2" name="Resim 1" descr="Çankaya Logo">
          <a:extLst>
            <a:ext uri="{FF2B5EF4-FFF2-40B4-BE49-F238E27FC236}">
              <a16:creationId xmlns:a16="http://schemas.microsoft.com/office/drawing/2014/main" id="{00000000-0008-0000-3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946" y="102974"/>
          <a:ext cx="2337229" cy="2068726"/>
        </a:xfrm>
        <a:prstGeom prst="rect">
          <a:avLst/>
        </a:prstGeom>
        <a:noFill/>
        <a:ln>
          <a:noFill/>
        </a:ln>
      </xdr:spPr>
    </xdr:pic>
    <xdr:clientData/>
  </xdr:twoCellAnchor>
  <xdr:twoCellAnchor editAs="oneCell">
    <xdr:from>
      <xdr:col>14</xdr:col>
      <xdr:colOff>51486</xdr:colOff>
      <xdr:row>1</xdr:row>
      <xdr:rowOff>51488</xdr:rowOff>
    </xdr:from>
    <xdr:to>
      <xdr:col>19</xdr:col>
      <xdr:colOff>2552700</xdr:colOff>
      <xdr:row>5</xdr:row>
      <xdr:rowOff>200026</xdr:rowOff>
    </xdr:to>
    <xdr:pic>
      <xdr:nvPicPr>
        <xdr:cNvPr id="3" name="Resim 2">
          <a:extLst>
            <a:ext uri="{FF2B5EF4-FFF2-40B4-BE49-F238E27FC236}">
              <a16:creationId xmlns:a16="http://schemas.microsoft.com/office/drawing/2014/main" id="{00000000-0008-0000-3A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769361" y="461063"/>
          <a:ext cx="5406339" cy="1834463"/>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334662</xdr:colOff>
      <xdr:row>0</xdr:row>
      <xdr:rowOff>180203</xdr:rowOff>
    </xdr:from>
    <xdr:to>
      <xdr:col>1</xdr:col>
      <xdr:colOff>2349500</xdr:colOff>
      <xdr:row>5</xdr:row>
      <xdr:rowOff>412750</xdr:rowOff>
    </xdr:to>
    <xdr:pic>
      <xdr:nvPicPr>
        <xdr:cNvPr id="2" name="Resim 1" descr="Çankaya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662" y="180203"/>
          <a:ext cx="2395838" cy="2264547"/>
        </a:xfrm>
        <a:prstGeom prst="rect">
          <a:avLst/>
        </a:prstGeom>
        <a:noFill/>
        <a:ln>
          <a:noFill/>
        </a:ln>
      </xdr:spPr>
    </xdr:pic>
    <xdr:clientData/>
  </xdr:twoCellAnchor>
  <xdr:twoCellAnchor editAs="oneCell">
    <xdr:from>
      <xdr:col>14</xdr:col>
      <xdr:colOff>434203</xdr:colOff>
      <xdr:row>0</xdr:row>
      <xdr:rowOff>63501</xdr:rowOff>
    </xdr:from>
    <xdr:to>
      <xdr:col>19</xdr:col>
      <xdr:colOff>2508250</xdr:colOff>
      <xdr:row>5</xdr:row>
      <xdr:rowOff>444500</xdr:rowOff>
    </xdr:to>
    <xdr:pic>
      <xdr:nvPicPr>
        <xdr:cNvPr id="3" name="Resim 2">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818703" y="63501"/>
          <a:ext cx="4931547" cy="2412999"/>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334662</xdr:colOff>
      <xdr:row>0</xdr:row>
      <xdr:rowOff>180203</xdr:rowOff>
    </xdr:from>
    <xdr:to>
      <xdr:col>1</xdr:col>
      <xdr:colOff>2457450</xdr:colOff>
      <xdr:row>5</xdr:row>
      <xdr:rowOff>304800</xdr:rowOff>
    </xdr:to>
    <xdr:pic>
      <xdr:nvPicPr>
        <xdr:cNvPr id="2" name="Resim 1" descr="Çankaya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662" y="180203"/>
          <a:ext cx="2503788" cy="2134372"/>
        </a:xfrm>
        <a:prstGeom prst="rect">
          <a:avLst/>
        </a:prstGeom>
        <a:noFill/>
        <a:ln>
          <a:noFill/>
        </a:ln>
      </xdr:spPr>
    </xdr:pic>
    <xdr:clientData/>
  </xdr:twoCellAnchor>
  <xdr:twoCellAnchor editAs="oneCell">
    <xdr:from>
      <xdr:col>14</xdr:col>
      <xdr:colOff>434203</xdr:colOff>
      <xdr:row>0</xdr:row>
      <xdr:rowOff>63501</xdr:rowOff>
    </xdr:from>
    <xdr:to>
      <xdr:col>19</xdr:col>
      <xdr:colOff>2444750</xdr:colOff>
      <xdr:row>5</xdr:row>
      <xdr:rowOff>127000</xdr:rowOff>
    </xdr:to>
    <xdr:pic>
      <xdr:nvPicPr>
        <xdr:cNvPr id="3" name="Resim 2">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152203" y="63501"/>
          <a:ext cx="4868047" cy="2095499"/>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334661</xdr:colOff>
      <xdr:row>0</xdr:row>
      <xdr:rowOff>180203</xdr:rowOff>
    </xdr:from>
    <xdr:to>
      <xdr:col>2</xdr:col>
      <xdr:colOff>47624</xdr:colOff>
      <xdr:row>5</xdr:row>
      <xdr:rowOff>333375</xdr:rowOff>
    </xdr:to>
    <xdr:pic>
      <xdr:nvPicPr>
        <xdr:cNvPr id="2" name="Resim 1" descr="Çankaya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661" y="180203"/>
          <a:ext cx="2856213" cy="2201047"/>
        </a:xfrm>
        <a:prstGeom prst="rect">
          <a:avLst/>
        </a:prstGeom>
        <a:noFill/>
        <a:ln>
          <a:noFill/>
        </a:ln>
      </xdr:spPr>
    </xdr:pic>
    <xdr:clientData/>
  </xdr:twoCellAnchor>
  <xdr:twoCellAnchor editAs="oneCell">
    <xdr:from>
      <xdr:col>14</xdr:col>
      <xdr:colOff>434203</xdr:colOff>
      <xdr:row>0</xdr:row>
      <xdr:rowOff>63501</xdr:rowOff>
    </xdr:from>
    <xdr:to>
      <xdr:col>19</xdr:col>
      <xdr:colOff>920750</xdr:colOff>
      <xdr:row>5</xdr:row>
      <xdr:rowOff>238125</xdr:rowOff>
    </xdr:to>
    <xdr:pic>
      <xdr:nvPicPr>
        <xdr:cNvPr id="3" name="Resim 2">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199828" y="63501"/>
          <a:ext cx="4137797" cy="2222499"/>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334661</xdr:colOff>
      <xdr:row>0</xdr:row>
      <xdr:rowOff>180203</xdr:rowOff>
    </xdr:from>
    <xdr:to>
      <xdr:col>1</xdr:col>
      <xdr:colOff>2571750</xdr:colOff>
      <xdr:row>5</xdr:row>
      <xdr:rowOff>285750</xdr:rowOff>
    </xdr:to>
    <xdr:pic>
      <xdr:nvPicPr>
        <xdr:cNvPr id="2" name="Resim 1" descr="Çankaya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661" y="180203"/>
          <a:ext cx="2618089" cy="2153422"/>
        </a:xfrm>
        <a:prstGeom prst="rect">
          <a:avLst/>
        </a:prstGeom>
        <a:noFill/>
        <a:ln>
          <a:noFill/>
        </a:ln>
      </xdr:spPr>
    </xdr:pic>
    <xdr:clientData/>
  </xdr:twoCellAnchor>
  <xdr:twoCellAnchor editAs="oneCell">
    <xdr:from>
      <xdr:col>14</xdr:col>
      <xdr:colOff>434203</xdr:colOff>
      <xdr:row>0</xdr:row>
      <xdr:rowOff>63501</xdr:rowOff>
    </xdr:from>
    <xdr:to>
      <xdr:col>19</xdr:col>
      <xdr:colOff>1301750</xdr:colOff>
      <xdr:row>5</xdr:row>
      <xdr:rowOff>428625</xdr:rowOff>
    </xdr:to>
    <xdr:pic>
      <xdr:nvPicPr>
        <xdr:cNvPr id="3" name="Resim 2">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199828" y="63501"/>
          <a:ext cx="5328422" cy="2412999"/>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334661</xdr:colOff>
      <xdr:row>0</xdr:row>
      <xdr:rowOff>180203</xdr:rowOff>
    </xdr:from>
    <xdr:to>
      <xdr:col>1</xdr:col>
      <xdr:colOff>2571750</xdr:colOff>
      <xdr:row>5</xdr:row>
      <xdr:rowOff>333375</xdr:rowOff>
    </xdr:to>
    <xdr:pic>
      <xdr:nvPicPr>
        <xdr:cNvPr id="2" name="Resim 1" descr="Çankaya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661" y="180203"/>
          <a:ext cx="2618089" cy="2201047"/>
        </a:xfrm>
        <a:prstGeom prst="rect">
          <a:avLst/>
        </a:prstGeom>
        <a:noFill/>
        <a:ln>
          <a:noFill/>
        </a:ln>
      </xdr:spPr>
    </xdr:pic>
    <xdr:clientData/>
  </xdr:twoCellAnchor>
  <xdr:twoCellAnchor editAs="oneCell">
    <xdr:from>
      <xdr:col>14</xdr:col>
      <xdr:colOff>434203</xdr:colOff>
      <xdr:row>0</xdr:row>
      <xdr:rowOff>63501</xdr:rowOff>
    </xdr:from>
    <xdr:to>
      <xdr:col>19</xdr:col>
      <xdr:colOff>444500</xdr:colOff>
      <xdr:row>5</xdr:row>
      <xdr:rowOff>333375</xdr:rowOff>
    </xdr:to>
    <xdr:pic>
      <xdr:nvPicPr>
        <xdr:cNvPr id="3" name="Resim 2">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152328" y="63501"/>
          <a:ext cx="4471172" cy="23177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334662</xdr:colOff>
      <xdr:row>0</xdr:row>
      <xdr:rowOff>180202</xdr:rowOff>
    </xdr:from>
    <xdr:to>
      <xdr:col>2</xdr:col>
      <xdr:colOff>102972</xdr:colOff>
      <xdr:row>5</xdr:row>
      <xdr:rowOff>463378</xdr:rowOff>
    </xdr:to>
    <xdr:pic>
      <xdr:nvPicPr>
        <xdr:cNvPr id="2" name="Resim 1" descr="Çankaya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662" y="180202"/>
          <a:ext cx="2471351" cy="2342635"/>
        </a:xfrm>
        <a:prstGeom prst="rect">
          <a:avLst/>
        </a:prstGeom>
        <a:noFill/>
        <a:ln>
          <a:noFill/>
        </a:ln>
      </xdr:spPr>
    </xdr:pic>
    <xdr:clientData/>
  </xdr:twoCellAnchor>
  <xdr:twoCellAnchor editAs="oneCell">
    <xdr:from>
      <xdr:col>14</xdr:col>
      <xdr:colOff>180203</xdr:colOff>
      <xdr:row>1</xdr:row>
      <xdr:rowOff>25743</xdr:rowOff>
    </xdr:from>
    <xdr:to>
      <xdr:col>19</xdr:col>
      <xdr:colOff>2754528</xdr:colOff>
      <xdr:row>5</xdr:row>
      <xdr:rowOff>205945</xdr:rowOff>
    </xdr:to>
    <xdr:pic>
      <xdr:nvPicPr>
        <xdr:cNvPr id="4" name="Resim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652230" y="283175"/>
          <a:ext cx="5534798" cy="1982229"/>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334661</xdr:colOff>
      <xdr:row>0</xdr:row>
      <xdr:rowOff>180203</xdr:rowOff>
    </xdr:from>
    <xdr:to>
      <xdr:col>2</xdr:col>
      <xdr:colOff>47625</xdr:colOff>
      <xdr:row>5</xdr:row>
      <xdr:rowOff>381000</xdr:rowOff>
    </xdr:to>
    <xdr:pic>
      <xdr:nvPicPr>
        <xdr:cNvPr id="2" name="Resim 1" descr="Çankaya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661" y="180203"/>
          <a:ext cx="2856214" cy="2248672"/>
        </a:xfrm>
        <a:prstGeom prst="rect">
          <a:avLst/>
        </a:prstGeom>
        <a:noFill/>
        <a:ln>
          <a:noFill/>
        </a:ln>
      </xdr:spPr>
    </xdr:pic>
    <xdr:clientData/>
  </xdr:twoCellAnchor>
  <xdr:twoCellAnchor editAs="oneCell">
    <xdr:from>
      <xdr:col>14</xdr:col>
      <xdr:colOff>434202</xdr:colOff>
      <xdr:row>0</xdr:row>
      <xdr:rowOff>63501</xdr:rowOff>
    </xdr:from>
    <xdr:to>
      <xdr:col>18</xdr:col>
      <xdr:colOff>333374</xdr:colOff>
      <xdr:row>6</xdr:row>
      <xdr:rowOff>0</xdr:rowOff>
    </xdr:to>
    <xdr:pic>
      <xdr:nvPicPr>
        <xdr:cNvPr id="3" name="Resim 2">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152327" y="63501"/>
          <a:ext cx="5376047" cy="2508249"/>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334660</xdr:colOff>
      <xdr:row>0</xdr:row>
      <xdr:rowOff>180203</xdr:rowOff>
    </xdr:from>
    <xdr:to>
      <xdr:col>2</xdr:col>
      <xdr:colOff>95249</xdr:colOff>
      <xdr:row>5</xdr:row>
      <xdr:rowOff>142875</xdr:rowOff>
    </xdr:to>
    <xdr:pic>
      <xdr:nvPicPr>
        <xdr:cNvPr id="2" name="Resim 1" descr="Çankaya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660" y="180203"/>
          <a:ext cx="2903839" cy="2010547"/>
        </a:xfrm>
        <a:prstGeom prst="rect">
          <a:avLst/>
        </a:prstGeom>
        <a:noFill/>
        <a:ln>
          <a:noFill/>
        </a:ln>
      </xdr:spPr>
    </xdr:pic>
    <xdr:clientData/>
  </xdr:twoCellAnchor>
  <xdr:twoCellAnchor editAs="oneCell">
    <xdr:from>
      <xdr:col>14</xdr:col>
      <xdr:colOff>434202</xdr:colOff>
      <xdr:row>0</xdr:row>
      <xdr:rowOff>63502</xdr:rowOff>
    </xdr:from>
    <xdr:to>
      <xdr:col>19</xdr:col>
      <xdr:colOff>1666875</xdr:colOff>
      <xdr:row>5</xdr:row>
      <xdr:rowOff>95250</xdr:rowOff>
    </xdr:to>
    <xdr:pic>
      <xdr:nvPicPr>
        <xdr:cNvPr id="3" name="Resim 2">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152327" y="63502"/>
          <a:ext cx="7328673" cy="2079623"/>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334661</xdr:colOff>
      <xdr:row>0</xdr:row>
      <xdr:rowOff>151628</xdr:rowOff>
    </xdr:from>
    <xdr:to>
      <xdr:col>2</xdr:col>
      <xdr:colOff>47626</xdr:colOff>
      <xdr:row>5</xdr:row>
      <xdr:rowOff>180975</xdr:rowOff>
    </xdr:to>
    <xdr:pic>
      <xdr:nvPicPr>
        <xdr:cNvPr id="2" name="Resim 1" descr="Çankaya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661" y="151628"/>
          <a:ext cx="2789540" cy="1610497"/>
        </a:xfrm>
        <a:prstGeom prst="rect">
          <a:avLst/>
        </a:prstGeom>
        <a:noFill/>
        <a:ln>
          <a:noFill/>
        </a:ln>
      </xdr:spPr>
    </xdr:pic>
    <xdr:clientData/>
  </xdr:twoCellAnchor>
  <xdr:twoCellAnchor editAs="oneCell">
    <xdr:from>
      <xdr:col>14</xdr:col>
      <xdr:colOff>434202</xdr:colOff>
      <xdr:row>0</xdr:row>
      <xdr:rowOff>63502</xdr:rowOff>
    </xdr:from>
    <xdr:to>
      <xdr:col>23</xdr:col>
      <xdr:colOff>104775</xdr:colOff>
      <xdr:row>6</xdr:row>
      <xdr:rowOff>152400</xdr:rowOff>
    </xdr:to>
    <xdr:pic>
      <xdr:nvPicPr>
        <xdr:cNvPr id="3" name="Resim 2">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542602" y="63502"/>
          <a:ext cx="7300098" cy="2041523"/>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334661</xdr:colOff>
      <xdr:row>0</xdr:row>
      <xdr:rowOff>151629</xdr:rowOff>
    </xdr:from>
    <xdr:to>
      <xdr:col>2</xdr:col>
      <xdr:colOff>47626</xdr:colOff>
      <xdr:row>5</xdr:row>
      <xdr:rowOff>342901</xdr:rowOff>
    </xdr:to>
    <xdr:pic>
      <xdr:nvPicPr>
        <xdr:cNvPr id="2" name="Resim 1" descr="Çankaya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661" y="151629"/>
          <a:ext cx="2789540" cy="1772422"/>
        </a:xfrm>
        <a:prstGeom prst="rect">
          <a:avLst/>
        </a:prstGeom>
        <a:noFill/>
        <a:ln>
          <a:noFill/>
        </a:ln>
      </xdr:spPr>
    </xdr:pic>
    <xdr:clientData/>
  </xdr:twoCellAnchor>
  <xdr:twoCellAnchor editAs="oneCell">
    <xdr:from>
      <xdr:col>14</xdr:col>
      <xdr:colOff>434202</xdr:colOff>
      <xdr:row>0</xdr:row>
      <xdr:rowOff>63502</xdr:rowOff>
    </xdr:from>
    <xdr:to>
      <xdr:col>23</xdr:col>
      <xdr:colOff>104775</xdr:colOff>
      <xdr:row>6</xdr:row>
      <xdr:rowOff>152400</xdr:rowOff>
    </xdr:to>
    <xdr:pic>
      <xdr:nvPicPr>
        <xdr:cNvPr id="3" name="Resim 2">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542602" y="63502"/>
          <a:ext cx="7300098" cy="204152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xdr:colOff>
      <xdr:row>0</xdr:row>
      <xdr:rowOff>128717</xdr:rowOff>
    </xdr:from>
    <xdr:to>
      <xdr:col>2</xdr:col>
      <xdr:colOff>154458</xdr:colOff>
      <xdr:row>5</xdr:row>
      <xdr:rowOff>411893</xdr:rowOff>
    </xdr:to>
    <xdr:pic>
      <xdr:nvPicPr>
        <xdr:cNvPr id="2" name="Resim 1" descr="Çankaya Logo">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6148" y="128717"/>
          <a:ext cx="2471351" cy="2342635"/>
        </a:xfrm>
        <a:prstGeom prst="rect">
          <a:avLst/>
        </a:prstGeom>
        <a:noFill/>
        <a:ln>
          <a:noFill/>
        </a:ln>
      </xdr:spPr>
    </xdr:pic>
    <xdr:clientData/>
  </xdr:twoCellAnchor>
  <xdr:twoCellAnchor editAs="oneCell">
    <xdr:from>
      <xdr:col>14</xdr:col>
      <xdr:colOff>77230</xdr:colOff>
      <xdr:row>1</xdr:row>
      <xdr:rowOff>77231</xdr:rowOff>
    </xdr:from>
    <xdr:to>
      <xdr:col>19</xdr:col>
      <xdr:colOff>2651555</xdr:colOff>
      <xdr:row>5</xdr:row>
      <xdr:rowOff>257433</xdr:rowOff>
    </xdr:to>
    <xdr:pic>
      <xdr:nvPicPr>
        <xdr:cNvPr id="4" name="Resim 3">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810676" y="334663"/>
          <a:ext cx="5534798" cy="19822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154459</xdr:colOff>
      <xdr:row>0</xdr:row>
      <xdr:rowOff>128716</xdr:rowOff>
    </xdr:from>
    <xdr:to>
      <xdr:col>2</xdr:col>
      <xdr:colOff>308918</xdr:colOff>
      <xdr:row>5</xdr:row>
      <xdr:rowOff>411892</xdr:rowOff>
    </xdr:to>
    <xdr:pic>
      <xdr:nvPicPr>
        <xdr:cNvPr id="2" name="Resim 1" descr="Çankaya Logo">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608" y="128716"/>
          <a:ext cx="2471351" cy="2342635"/>
        </a:xfrm>
        <a:prstGeom prst="rect">
          <a:avLst/>
        </a:prstGeom>
        <a:noFill/>
        <a:ln>
          <a:noFill/>
        </a:ln>
      </xdr:spPr>
    </xdr:pic>
    <xdr:clientData/>
  </xdr:twoCellAnchor>
  <xdr:twoCellAnchor editAs="oneCell">
    <xdr:from>
      <xdr:col>14</xdr:col>
      <xdr:colOff>128716</xdr:colOff>
      <xdr:row>1</xdr:row>
      <xdr:rowOff>102974</xdr:rowOff>
    </xdr:from>
    <xdr:to>
      <xdr:col>19</xdr:col>
      <xdr:colOff>2703041</xdr:colOff>
      <xdr:row>5</xdr:row>
      <xdr:rowOff>283176</xdr:rowOff>
    </xdr:to>
    <xdr:pic>
      <xdr:nvPicPr>
        <xdr:cNvPr id="4" name="Resim 3">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600743" y="360406"/>
          <a:ext cx="5534798" cy="1982229"/>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0.bin"/></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
  <sheetViews>
    <sheetView showWhiteSpace="0" view="pageBreakPreview" topLeftCell="A10" zoomScale="30" zoomScaleNormal="86" zoomScaleSheetLayoutView="30" zoomScalePageLayoutView="91" workbookViewId="0">
      <selection activeCell="X12" sqref="X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12.14062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
        <v>595</v>
      </c>
      <c r="E3" s="270"/>
      <c r="F3" s="270"/>
      <c r="G3" s="270"/>
      <c r="H3" s="270"/>
      <c r="I3" s="270"/>
      <c r="J3" s="270"/>
      <c r="K3" s="270"/>
      <c r="L3" s="244" t="s">
        <v>688</v>
      </c>
      <c r="M3" s="245"/>
      <c r="N3" s="271"/>
      <c r="O3" s="251"/>
      <c r="P3" s="251"/>
      <c r="Q3" s="251"/>
      <c r="R3" s="251"/>
      <c r="S3" s="251"/>
      <c r="T3" s="252"/>
    </row>
    <row r="4" spans="1:20" ht="39.950000000000003" customHeight="1" x14ac:dyDescent="0.2">
      <c r="A4" s="258"/>
      <c r="B4" s="259"/>
      <c r="C4" s="260"/>
      <c r="D4" s="244" t="s">
        <v>596</v>
      </c>
      <c r="E4" s="245"/>
      <c r="F4" s="245"/>
      <c r="G4" s="245"/>
      <c r="H4" s="245"/>
      <c r="I4" s="245"/>
      <c r="J4" s="245"/>
      <c r="K4" s="246"/>
      <c r="L4" s="244" t="s">
        <v>597</v>
      </c>
      <c r="M4" s="245"/>
      <c r="N4" s="271"/>
      <c r="O4" s="251"/>
      <c r="P4" s="251"/>
      <c r="Q4" s="251"/>
      <c r="R4" s="251"/>
      <c r="S4" s="251"/>
      <c r="T4" s="252"/>
    </row>
    <row r="5" spans="1:20" s="2" customFormat="1" ht="39.950000000000003" customHeight="1" x14ac:dyDescent="0.25">
      <c r="A5" s="258"/>
      <c r="B5" s="259"/>
      <c r="C5" s="260"/>
      <c r="D5" s="244" t="s">
        <v>604</v>
      </c>
      <c r="E5" s="245"/>
      <c r="F5" s="245"/>
      <c r="G5" s="245"/>
      <c r="H5" s="245"/>
      <c r="I5" s="245"/>
      <c r="J5" s="245"/>
      <c r="K5" s="246"/>
      <c r="L5" s="272"/>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
        <v>603</v>
      </c>
      <c r="M6" s="273"/>
      <c r="N6" s="275"/>
      <c r="O6" s="253"/>
      <c r="P6" s="253"/>
      <c r="Q6" s="253"/>
      <c r="R6" s="253"/>
      <c r="S6" s="253"/>
      <c r="T6" s="254"/>
    </row>
    <row r="7" spans="1:20" s="2" customFormat="1" ht="39.950000000000003" customHeight="1" x14ac:dyDescent="0.25">
      <c r="A7" s="241" t="s">
        <v>25</v>
      </c>
      <c r="B7" s="242"/>
      <c r="C7" s="243"/>
      <c r="D7" s="244" t="s">
        <v>114</v>
      </c>
      <c r="E7" s="245"/>
      <c r="F7" s="245"/>
      <c r="G7" s="245"/>
      <c r="H7" s="245"/>
      <c r="I7" s="245"/>
      <c r="J7" s="245"/>
      <c r="K7" s="246"/>
      <c r="L7" s="244" t="s">
        <v>1</v>
      </c>
      <c r="M7" s="245"/>
      <c r="N7" s="246"/>
      <c r="O7" s="247" t="s">
        <v>2</v>
      </c>
      <c r="P7" s="242"/>
      <c r="Q7" s="242"/>
      <c r="R7" s="242"/>
      <c r="S7" s="243"/>
      <c r="T7" s="13">
        <v>1</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448</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50.5" customHeight="1" x14ac:dyDescent="0.25">
      <c r="A10" s="46">
        <v>1</v>
      </c>
      <c r="B10" s="47" t="s">
        <v>200</v>
      </c>
      <c r="C10" s="222" t="s">
        <v>19</v>
      </c>
      <c r="D10" s="50" t="s">
        <v>201</v>
      </c>
      <c r="E10" s="50" t="s">
        <v>490</v>
      </c>
      <c r="F10" s="48">
        <v>40</v>
      </c>
      <c r="G10" s="48">
        <v>3</v>
      </c>
      <c r="H10" s="48">
        <v>1</v>
      </c>
      <c r="I10" s="49">
        <f t="shared" ref="I10:I11" si="0">H10*G10*F10</f>
        <v>120</v>
      </c>
      <c r="J10" s="60" t="s">
        <v>20</v>
      </c>
      <c r="K10" s="50" t="s">
        <v>528</v>
      </c>
      <c r="L10" s="62" t="s">
        <v>598</v>
      </c>
      <c r="M10" s="63" t="s">
        <v>36</v>
      </c>
      <c r="N10" s="59" t="s">
        <v>599</v>
      </c>
      <c r="O10" s="44">
        <v>40</v>
      </c>
      <c r="P10" s="44">
        <v>0.2</v>
      </c>
      <c r="Q10" s="44">
        <v>1</v>
      </c>
      <c r="R10" s="45">
        <f>Q10*O10*P10</f>
        <v>8</v>
      </c>
      <c r="S10" s="58" t="s">
        <v>21</v>
      </c>
      <c r="T10" s="88" t="s">
        <v>548</v>
      </c>
    </row>
    <row r="11" spans="1:20" s="2" customFormat="1" ht="219" customHeight="1" x14ac:dyDescent="0.25">
      <c r="A11" s="46">
        <v>2</v>
      </c>
      <c r="B11" s="47" t="s">
        <v>487</v>
      </c>
      <c r="C11" s="223"/>
      <c r="D11" s="50" t="s">
        <v>491</v>
      </c>
      <c r="E11" s="50" t="s">
        <v>490</v>
      </c>
      <c r="F11" s="48">
        <v>40</v>
      </c>
      <c r="G11" s="48">
        <v>6</v>
      </c>
      <c r="H11" s="48">
        <v>1</v>
      </c>
      <c r="I11" s="49">
        <f t="shared" si="0"/>
        <v>240</v>
      </c>
      <c r="J11" s="67" t="s">
        <v>22</v>
      </c>
      <c r="K11" s="50" t="s">
        <v>530</v>
      </c>
      <c r="L11" s="51" t="s">
        <v>529</v>
      </c>
      <c r="M11" s="63" t="s">
        <v>36</v>
      </c>
      <c r="N11" s="52" t="s">
        <v>109</v>
      </c>
      <c r="O11" s="44">
        <v>40</v>
      </c>
      <c r="P11" s="44">
        <v>0.2</v>
      </c>
      <c r="Q11" s="44">
        <v>1</v>
      </c>
      <c r="R11" s="45">
        <f t="shared" ref="R11:R13" si="1">Q11*O11*P11</f>
        <v>8</v>
      </c>
      <c r="S11" s="58" t="s">
        <v>21</v>
      </c>
      <c r="T11" s="88" t="s">
        <v>548</v>
      </c>
    </row>
    <row r="12" spans="1:20" s="2" customFormat="1" ht="278.10000000000002" customHeight="1" x14ac:dyDescent="0.25">
      <c r="A12" s="46">
        <v>3</v>
      </c>
      <c r="B12" s="47" t="s">
        <v>488</v>
      </c>
      <c r="C12" s="223"/>
      <c r="D12" s="50" t="s">
        <v>600</v>
      </c>
      <c r="E12" s="50" t="s">
        <v>492</v>
      </c>
      <c r="F12" s="48">
        <v>40</v>
      </c>
      <c r="G12" s="48">
        <v>3</v>
      </c>
      <c r="H12" s="48">
        <v>2</v>
      </c>
      <c r="I12" s="49">
        <f t="shared" ref="I12:I15" si="2">H12*G12*F12</f>
        <v>240</v>
      </c>
      <c r="J12" s="67" t="s">
        <v>22</v>
      </c>
      <c r="K12" s="50" t="s">
        <v>601</v>
      </c>
      <c r="L12" s="51" t="s">
        <v>893</v>
      </c>
      <c r="M12" s="63" t="s">
        <v>36</v>
      </c>
      <c r="N12" s="52" t="s">
        <v>109</v>
      </c>
      <c r="O12" s="44">
        <v>40</v>
      </c>
      <c r="P12" s="44">
        <v>0.2</v>
      </c>
      <c r="Q12" s="44">
        <v>2</v>
      </c>
      <c r="R12" s="45">
        <f t="shared" si="1"/>
        <v>16</v>
      </c>
      <c r="S12" s="58" t="s">
        <v>21</v>
      </c>
      <c r="T12" s="88" t="s">
        <v>548</v>
      </c>
    </row>
    <row r="13" spans="1:20" s="2" customFormat="1" ht="233.25" customHeight="1" x14ac:dyDescent="0.25">
      <c r="A13" s="46">
        <v>4</v>
      </c>
      <c r="B13" s="47" t="s">
        <v>489</v>
      </c>
      <c r="C13" s="223"/>
      <c r="D13" s="50" t="s">
        <v>493</v>
      </c>
      <c r="E13" s="50" t="s">
        <v>490</v>
      </c>
      <c r="F13" s="48">
        <v>40</v>
      </c>
      <c r="G13" s="48">
        <v>6</v>
      </c>
      <c r="H13" s="48">
        <v>1</v>
      </c>
      <c r="I13" s="49">
        <f t="shared" si="2"/>
        <v>240</v>
      </c>
      <c r="J13" s="67" t="s">
        <v>22</v>
      </c>
      <c r="K13" s="50" t="s">
        <v>531</v>
      </c>
      <c r="L13" s="51" t="s">
        <v>602</v>
      </c>
      <c r="M13" s="63" t="s">
        <v>36</v>
      </c>
      <c r="N13" s="52"/>
      <c r="O13" s="44">
        <v>40</v>
      </c>
      <c r="P13" s="44">
        <v>0.2</v>
      </c>
      <c r="Q13" s="44">
        <v>1</v>
      </c>
      <c r="R13" s="45">
        <f t="shared" si="1"/>
        <v>8</v>
      </c>
      <c r="S13" s="58" t="s">
        <v>21</v>
      </c>
      <c r="T13" s="88" t="s">
        <v>548</v>
      </c>
    </row>
    <row r="14" spans="1:20" s="2" customFormat="1" ht="209.1" customHeight="1" x14ac:dyDescent="0.25">
      <c r="A14" s="46">
        <v>5</v>
      </c>
      <c r="B14" s="47" t="s">
        <v>494</v>
      </c>
      <c r="C14" s="223"/>
      <c r="D14" s="50" t="s">
        <v>495</v>
      </c>
      <c r="E14" s="50" t="s">
        <v>496</v>
      </c>
      <c r="F14" s="48">
        <v>15</v>
      </c>
      <c r="G14" s="48">
        <v>3</v>
      </c>
      <c r="H14" s="48">
        <v>2</v>
      </c>
      <c r="I14" s="49">
        <f t="shared" si="2"/>
        <v>90</v>
      </c>
      <c r="J14" s="60" t="s">
        <v>20</v>
      </c>
      <c r="K14" s="50" t="s">
        <v>532</v>
      </c>
      <c r="L14" s="51" t="s">
        <v>497</v>
      </c>
      <c r="M14" s="63" t="s">
        <v>36</v>
      </c>
      <c r="N14" s="52" t="s">
        <v>109</v>
      </c>
      <c r="O14" s="44">
        <v>15</v>
      </c>
      <c r="P14" s="44">
        <v>0.2</v>
      </c>
      <c r="Q14" s="44">
        <v>2</v>
      </c>
      <c r="R14" s="45">
        <f t="shared" ref="R14" si="3">Q14*O14*P14</f>
        <v>6</v>
      </c>
      <c r="S14" s="58" t="s">
        <v>21</v>
      </c>
      <c r="T14" s="88" t="s">
        <v>548</v>
      </c>
    </row>
    <row r="15" spans="1:20" s="2" customFormat="1" ht="211.5" customHeight="1" x14ac:dyDescent="0.25">
      <c r="A15" s="46">
        <v>6</v>
      </c>
      <c r="B15" s="17" t="s">
        <v>187</v>
      </c>
      <c r="C15" s="223"/>
      <c r="D15" s="19" t="s">
        <v>188</v>
      </c>
      <c r="E15" s="31" t="s">
        <v>186</v>
      </c>
      <c r="F15" s="20">
        <v>15</v>
      </c>
      <c r="G15" s="20">
        <v>3</v>
      </c>
      <c r="H15" s="20">
        <v>2</v>
      </c>
      <c r="I15" s="26">
        <f t="shared" si="2"/>
        <v>90</v>
      </c>
      <c r="J15" s="21" t="s">
        <v>20</v>
      </c>
      <c r="K15" s="31" t="s">
        <v>189</v>
      </c>
      <c r="L15" s="33" t="s">
        <v>190</v>
      </c>
      <c r="M15" s="63" t="s">
        <v>36</v>
      </c>
      <c r="N15" s="36" t="s">
        <v>109</v>
      </c>
      <c r="O15" s="27">
        <v>15</v>
      </c>
      <c r="P15" s="27">
        <v>0.2</v>
      </c>
      <c r="Q15" s="27">
        <v>2</v>
      </c>
      <c r="R15" s="28">
        <f>O15*P15*Q15</f>
        <v>6</v>
      </c>
      <c r="S15" s="30" t="s">
        <v>21</v>
      </c>
      <c r="T15" s="88" t="s">
        <v>548</v>
      </c>
    </row>
    <row r="16" spans="1:20" ht="39.950000000000003" customHeight="1" x14ac:dyDescent="0.2">
      <c r="A16" s="224" t="s">
        <v>447</v>
      </c>
      <c r="B16" s="225"/>
      <c r="C16" s="225"/>
      <c r="D16" s="225"/>
      <c r="E16" s="225"/>
      <c r="F16" s="225"/>
      <c r="G16" s="225"/>
      <c r="H16" s="225"/>
      <c r="I16" s="225"/>
      <c r="J16" s="225"/>
      <c r="K16" s="225"/>
      <c r="L16" s="225"/>
      <c r="M16" s="225"/>
      <c r="N16" s="225"/>
      <c r="O16" s="225"/>
      <c r="P16" s="225"/>
      <c r="Q16" s="225"/>
      <c r="R16" s="225"/>
      <c r="S16" s="225"/>
      <c r="T16" s="226"/>
    </row>
    <row r="17" spans="1:20" ht="39.950000000000003" customHeight="1" x14ac:dyDescent="0.2">
      <c r="A17" s="227"/>
      <c r="B17" s="228"/>
      <c r="C17" s="228"/>
      <c r="D17" s="228"/>
      <c r="E17" s="228"/>
      <c r="F17" s="228"/>
      <c r="G17" s="228"/>
      <c r="H17" s="228"/>
      <c r="I17" s="228"/>
      <c r="J17" s="228"/>
      <c r="K17" s="228"/>
      <c r="L17" s="228"/>
      <c r="M17" s="228"/>
      <c r="N17" s="228"/>
      <c r="O17" s="228"/>
      <c r="P17" s="228"/>
      <c r="Q17" s="228"/>
      <c r="R17" s="228"/>
      <c r="S17" s="228"/>
      <c r="T17" s="229"/>
    </row>
    <row r="18" spans="1:20" ht="39.950000000000003" customHeight="1" thickBot="1" x14ac:dyDescent="0.25">
      <c r="A18" s="230"/>
      <c r="B18" s="231"/>
      <c r="C18" s="231"/>
      <c r="D18" s="231"/>
      <c r="E18" s="231"/>
      <c r="F18" s="231"/>
      <c r="G18" s="231"/>
      <c r="H18" s="231"/>
      <c r="I18" s="231"/>
      <c r="J18" s="231"/>
      <c r="K18" s="231"/>
      <c r="L18" s="231"/>
      <c r="M18" s="231"/>
      <c r="N18" s="231"/>
      <c r="O18" s="231"/>
      <c r="P18" s="231"/>
      <c r="Q18" s="231"/>
      <c r="R18" s="231"/>
      <c r="S18" s="231"/>
      <c r="T18" s="232"/>
    </row>
    <row r="19" spans="1:20" ht="12" thickTop="1" x14ac:dyDescent="0.2"/>
  </sheetData>
  <mergeCells count="31">
    <mergeCell ref="O1:T6"/>
    <mergeCell ref="A1:C6"/>
    <mergeCell ref="D1:N2"/>
    <mergeCell ref="D3:K3"/>
    <mergeCell ref="L3:N3"/>
    <mergeCell ref="D4:K4"/>
    <mergeCell ref="L4:N4"/>
    <mergeCell ref="D5:K5"/>
    <mergeCell ref="L5:N5"/>
    <mergeCell ref="D6:K6"/>
    <mergeCell ref="L6:N6"/>
    <mergeCell ref="A7:C7"/>
    <mergeCell ref="D7:K7"/>
    <mergeCell ref="L7:N7"/>
    <mergeCell ref="O7:S7"/>
    <mergeCell ref="A8:A9"/>
    <mergeCell ref="B8:B9"/>
    <mergeCell ref="C8:C9"/>
    <mergeCell ref="D8:D9"/>
    <mergeCell ref="E8:E9"/>
    <mergeCell ref="F8:J8"/>
    <mergeCell ref="C10:C15"/>
    <mergeCell ref="A16:T16"/>
    <mergeCell ref="A17:T17"/>
    <mergeCell ref="A18:T18"/>
    <mergeCell ref="K8:K9"/>
    <mergeCell ref="L8:L9"/>
    <mergeCell ref="M8:M9"/>
    <mergeCell ref="N8:N9"/>
    <mergeCell ref="O8:S8"/>
    <mergeCell ref="T8:T9"/>
  </mergeCells>
  <pageMargins left="0.43307086614173229" right="0.35433070866141736" top="0.59055118110236227" bottom="0.35433070866141736" header="0.31496062992125984" footer="0.31496062992125984"/>
  <pageSetup paperSize="9" scale="26" fitToHeight="0" orientation="landscape" r:id="rId1"/>
  <rowBreaks count="1" manualBreakCount="1">
    <brk id="36" max="16383" man="1"/>
  </rowBreaks>
  <colBreaks count="2" manualBreakCount="2">
    <brk id="4" max="1048575" man="1"/>
    <brk id="20"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showWhiteSpace="0" view="pageBreakPreview" topLeftCell="A8" zoomScale="25" zoomScaleNormal="86" zoomScaleSheetLayoutView="25" zoomScalePageLayoutView="91" workbookViewId="0">
      <selection activeCell="D12" sqref="D12:D13"/>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59.5703125" style="1" customWidth="1"/>
    <col min="6" max="10" width="8.7109375" style="1" customWidth="1"/>
    <col min="11" max="11" width="118.710937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605</v>
      </c>
      <c r="E7" s="245"/>
      <c r="F7" s="245"/>
      <c r="G7" s="245"/>
      <c r="H7" s="245"/>
      <c r="I7" s="245"/>
      <c r="J7" s="245"/>
      <c r="K7" s="246"/>
      <c r="L7" s="244" t="s">
        <v>1</v>
      </c>
      <c r="M7" s="245"/>
      <c r="N7" s="246"/>
      <c r="O7" s="247" t="s">
        <v>2</v>
      </c>
      <c r="P7" s="242"/>
      <c r="Q7" s="242"/>
      <c r="R7" s="242"/>
      <c r="S7" s="243"/>
      <c r="T7" s="13">
        <v>10</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409.6" customHeight="1" x14ac:dyDescent="0.25">
      <c r="A10" s="290">
        <v>1</v>
      </c>
      <c r="B10" s="276" t="s">
        <v>117</v>
      </c>
      <c r="C10" s="222" t="s">
        <v>19</v>
      </c>
      <c r="D10" s="278" t="s">
        <v>258</v>
      </c>
      <c r="E10" s="278" t="s">
        <v>259</v>
      </c>
      <c r="F10" s="280">
        <v>40</v>
      </c>
      <c r="G10" s="280">
        <v>3</v>
      </c>
      <c r="H10" s="280">
        <v>1</v>
      </c>
      <c r="I10" s="286">
        <v>120</v>
      </c>
      <c r="J10" s="288" t="s">
        <v>20</v>
      </c>
      <c r="K10" s="278" t="s">
        <v>621</v>
      </c>
      <c r="L10" s="298" t="s">
        <v>895</v>
      </c>
      <c r="M10" s="300" t="s">
        <v>36</v>
      </c>
      <c r="N10" s="328" t="s">
        <v>614</v>
      </c>
      <c r="O10" s="292">
        <v>40</v>
      </c>
      <c r="P10" s="292">
        <v>0.2</v>
      </c>
      <c r="Q10" s="292">
        <v>1</v>
      </c>
      <c r="R10" s="294">
        <v>8</v>
      </c>
      <c r="S10" s="282" t="s">
        <v>21</v>
      </c>
      <c r="T10" s="340" t="s">
        <v>557</v>
      </c>
    </row>
    <row r="11" spans="1:20" s="2" customFormat="1" ht="233.1" customHeight="1" x14ac:dyDescent="0.25">
      <c r="A11" s="291"/>
      <c r="B11" s="277"/>
      <c r="C11" s="223"/>
      <c r="D11" s="279"/>
      <c r="E11" s="279"/>
      <c r="F11" s="281"/>
      <c r="G11" s="281"/>
      <c r="H11" s="281"/>
      <c r="I11" s="287"/>
      <c r="J11" s="289"/>
      <c r="K11" s="279"/>
      <c r="L11" s="299"/>
      <c r="M11" s="301"/>
      <c r="N11" s="329"/>
      <c r="O11" s="293"/>
      <c r="P11" s="293"/>
      <c r="Q11" s="293"/>
      <c r="R11" s="295"/>
      <c r="S11" s="283"/>
      <c r="T11" s="342"/>
    </row>
    <row r="12" spans="1:20" s="2" customFormat="1" ht="409.5" customHeight="1" x14ac:dyDescent="0.25">
      <c r="A12" s="290">
        <v>2</v>
      </c>
      <c r="B12" s="276" t="s">
        <v>61</v>
      </c>
      <c r="C12" s="223"/>
      <c r="D12" s="278" t="s">
        <v>260</v>
      </c>
      <c r="E12" s="278" t="s">
        <v>261</v>
      </c>
      <c r="F12" s="280">
        <v>15</v>
      </c>
      <c r="G12" s="280">
        <v>3</v>
      </c>
      <c r="H12" s="280">
        <v>1</v>
      </c>
      <c r="I12" s="286">
        <f t="shared" ref="I12" si="0">H12*G12*F12</f>
        <v>45</v>
      </c>
      <c r="J12" s="338" t="s">
        <v>23</v>
      </c>
      <c r="K12" s="278" t="s">
        <v>622</v>
      </c>
      <c r="L12" s="298" t="s">
        <v>896</v>
      </c>
      <c r="M12" s="300" t="s">
        <v>36</v>
      </c>
      <c r="N12" s="336" t="s">
        <v>109</v>
      </c>
      <c r="O12" s="292">
        <v>15</v>
      </c>
      <c r="P12" s="292">
        <v>0.2</v>
      </c>
      <c r="Q12" s="292">
        <v>1</v>
      </c>
      <c r="R12" s="294">
        <f>O12*P12*Q12</f>
        <v>3</v>
      </c>
      <c r="S12" s="282" t="s">
        <v>21</v>
      </c>
      <c r="T12" s="340"/>
    </row>
    <row r="13" spans="1:20" s="2" customFormat="1" ht="348.75" customHeight="1" x14ac:dyDescent="0.25">
      <c r="A13" s="291"/>
      <c r="B13" s="277"/>
      <c r="C13" s="223"/>
      <c r="D13" s="279"/>
      <c r="E13" s="279"/>
      <c r="F13" s="281"/>
      <c r="G13" s="281"/>
      <c r="H13" s="281"/>
      <c r="I13" s="287"/>
      <c r="J13" s="339"/>
      <c r="K13" s="279"/>
      <c r="L13" s="299"/>
      <c r="M13" s="301"/>
      <c r="N13" s="337"/>
      <c r="O13" s="293"/>
      <c r="P13" s="293"/>
      <c r="Q13" s="293"/>
      <c r="R13" s="295"/>
      <c r="S13" s="283"/>
      <c r="T13" s="342"/>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69">
    <mergeCell ref="O1:T6"/>
    <mergeCell ref="A1:C6"/>
    <mergeCell ref="D1:N2"/>
    <mergeCell ref="D3:K3"/>
    <mergeCell ref="L3:N3"/>
    <mergeCell ref="D4:K4"/>
    <mergeCell ref="L4:N4"/>
    <mergeCell ref="D5:K5"/>
    <mergeCell ref="L5:N5"/>
    <mergeCell ref="D6:K6"/>
    <mergeCell ref="L6:N6"/>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4:T14"/>
    <mergeCell ref="A15:T15"/>
    <mergeCell ref="A16:T16"/>
    <mergeCell ref="B10:B11"/>
    <mergeCell ref="D10:D11"/>
    <mergeCell ref="E10:E11"/>
    <mergeCell ref="F10:F11"/>
    <mergeCell ref="G10:G11"/>
    <mergeCell ref="H10:H11"/>
    <mergeCell ref="T10:T11"/>
    <mergeCell ref="I10:I11"/>
    <mergeCell ref="J10:J11"/>
    <mergeCell ref="K10:K11"/>
    <mergeCell ref="L10:L11"/>
    <mergeCell ref="M10:M11"/>
    <mergeCell ref="N10:N11"/>
    <mergeCell ref="O10:O11"/>
    <mergeCell ref="P10:P11"/>
    <mergeCell ref="Q10:Q11"/>
    <mergeCell ref="R10:R11"/>
    <mergeCell ref="S10:S11"/>
    <mergeCell ref="M12:M13"/>
    <mergeCell ref="A10:A11"/>
    <mergeCell ref="B12:B13"/>
    <mergeCell ref="D12:D13"/>
    <mergeCell ref="E12:E13"/>
    <mergeCell ref="F12:F13"/>
    <mergeCell ref="G12:G13"/>
    <mergeCell ref="A12:A13"/>
    <mergeCell ref="C10:C13"/>
    <mergeCell ref="H12:H13"/>
    <mergeCell ref="I12:I13"/>
    <mergeCell ref="J12:J13"/>
    <mergeCell ref="K12:K13"/>
    <mergeCell ref="L12:L13"/>
    <mergeCell ref="T12:T13"/>
    <mergeCell ref="N12:N13"/>
    <mergeCell ref="O12:O13"/>
    <mergeCell ref="P12:P13"/>
    <mergeCell ref="Q12:Q13"/>
    <mergeCell ref="R12:R13"/>
    <mergeCell ref="S12:S13"/>
  </mergeCells>
  <pageMargins left="0.43307086614173229" right="0.35433070866141736" top="0.59055118110236227" bottom="0.35433070866141736" header="0.31496062992125984" footer="0.31496062992125984"/>
  <pageSetup paperSize="9" scale="26" fitToHeight="0" orientation="landscape" r:id="rId1"/>
  <rowBreaks count="1" manualBreakCount="1">
    <brk id="36" max="16383" man="1"/>
  </rowBreaks>
  <colBreaks count="2" manualBreakCount="2">
    <brk id="4" max="15" man="1"/>
    <brk id="20"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showWhiteSpace="0" view="pageBreakPreview" topLeftCell="A13" zoomScale="25" zoomScaleNormal="86" zoomScaleSheetLayoutView="25" zoomScalePageLayoutView="91" workbookViewId="0">
      <selection activeCell="D12" sqref="D12:D13"/>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02.4257812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658</v>
      </c>
      <c r="E7" s="245"/>
      <c r="F7" s="245"/>
      <c r="G7" s="245"/>
      <c r="H7" s="245"/>
      <c r="I7" s="245"/>
      <c r="J7" s="245"/>
      <c r="K7" s="246"/>
      <c r="L7" s="244" t="str">
        <f>'TÜM ÜNİVERSİTE  BİRİMLERİ'!L7:N7</f>
        <v>RD Yöntemi: Fine Kinney</v>
      </c>
      <c r="M7" s="245"/>
      <c r="N7" s="246"/>
      <c r="O7" s="247" t="s">
        <v>2</v>
      </c>
      <c r="P7" s="242"/>
      <c r="Q7" s="242"/>
      <c r="R7" s="242"/>
      <c r="S7" s="243"/>
      <c r="T7" s="13">
        <v>11</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448</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67.75" customHeight="1" x14ac:dyDescent="0.25">
      <c r="A10" s="290">
        <v>1</v>
      </c>
      <c r="B10" s="276" t="s">
        <v>538</v>
      </c>
      <c r="C10" s="222" t="s">
        <v>19</v>
      </c>
      <c r="D10" s="278" t="s">
        <v>539</v>
      </c>
      <c r="E10" s="278" t="s">
        <v>540</v>
      </c>
      <c r="F10" s="280">
        <v>40</v>
      </c>
      <c r="G10" s="280">
        <v>6</v>
      </c>
      <c r="H10" s="280">
        <v>1</v>
      </c>
      <c r="I10" s="286">
        <f t="shared" ref="I10:I12" si="0">H10*G10*F10</f>
        <v>240</v>
      </c>
      <c r="J10" s="332" t="s">
        <v>22</v>
      </c>
      <c r="K10" s="278" t="s">
        <v>623</v>
      </c>
      <c r="L10" s="298" t="s">
        <v>104</v>
      </c>
      <c r="M10" s="300" t="s">
        <v>36</v>
      </c>
      <c r="N10" s="328" t="s">
        <v>599</v>
      </c>
      <c r="O10" s="292">
        <v>40</v>
      </c>
      <c r="P10" s="292">
        <v>0.2</v>
      </c>
      <c r="Q10" s="292">
        <v>1</v>
      </c>
      <c r="R10" s="294">
        <f>Q10*O10*P10</f>
        <v>8</v>
      </c>
      <c r="S10" s="282" t="s">
        <v>21</v>
      </c>
      <c r="T10" s="356" t="s">
        <v>538</v>
      </c>
    </row>
    <row r="11" spans="1:20" s="2" customFormat="1" ht="240.6" customHeight="1" x14ac:dyDescent="0.25">
      <c r="A11" s="291"/>
      <c r="B11" s="277"/>
      <c r="C11" s="223"/>
      <c r="D11" s="279"/>
      <c r="E11" s="279"/>
      <c r="F11" s="281"/>
      <c r="G11" s="281"/>
      <c r="H11" s="281"/>
      <c r="I11" s="287"/>
      <c r="J11" s="333"/>
      <c r="K11" s="279"/>
      <c r="L11" s="299"/>
      <c r="M11" s="301"/>
      <c r="N11" s="329"/>
      <c r="O11" s="293"/>
      <c r="P11" s="293"/>
      <c r="Q11" s="293"/>
      <c r="R11" s="295"/>
      <c r="S11" s="283"/>
      <c r="T11" s="357"/>
    </row>
    <row r="12" spans="1:20" s="2" customFormat="1" ht="202.5" customHeight="1" x14ac:dyDescent="0.25">
      <c r="A12" s="290">
        <v>2</v>
      </c>
      <c r="B12" s="276" t="s">
        <v>538</v>
      </c>
      <c r="C12" s="223"/>
      <c r="D12" s="278" t="s">
        <v>541</v>
      </c>
      <c r="E12" s="278" t="s">
        <v>544</v>
      </c>
      <c r="F12" s="280">
        <v>40</v>
      </c>
      <c r="G12" s="280">
        <v>3</v>
      </c>
      <c r="H12" s="280">
        <v>2</v>
      </c>
      <c r="I12" s="286">
        <f t="shared" si="0"/>
        <v>240</v>
      </c>
      <c r="J12" s="332" t="s">
        <v>22</v>
      </c>
      <c r="K12" s="278" t="s">
        <v>542</v>
      </c>
      <c r="L12" s="298" t="s">
        <v>104</v>
      </c>
      <c r="M12" s="300" t="s">
        <v>36</v>
      </c>
      <c r="N12" s="336" t="s">
        <v>109</v>
      </c>
      <c r="O12" s="292">
        <v>40</v>
      </c>
      <c r="P12" s="292">
        <v>0.2</v>
      </c>
      <c r="Q12" s="292">
        <v>2</v>
      </c>
      <c r="R12" s="294">
        <f>O12*P12*Q12</f>
        <v>16</v>
      </c>
      <c r="S12" s="282" t="s">
        <v>21</v>
      </c>
      <c r="T12" s="356"/>
    </row>
    <row r="13" spans="1:20" s="2" customFormat="1" ht="207" customHeight="1" x14ac:dyDescent="0.25">
      <c r="A13" s="291"/>
      <c r="B13" s="277"/>
      <c r="C13" s="223"/>
      <c r="D13" s="279"/>
      <c r="E13" s="279"/>
      <c r="F13" s="281"/>
      <c r="G13" s="281"/>
      <c r="H13" s="281"/>
      <c r="I13" s="287"/>
      <c r="J13" s="333"/>
      <c r="K13" s="279"/>
      <c r="L13" s="299"/>
      <c r="M13" s="301"/>
      <c r="N13" s="337"/>
      <c r="O13" s="293"/>
      <c r="P13" s="293"/>
      <c r="Q13" s="293"/>
      <c r="R13" s="295"/>
      <c r="S13" s="283"/>
      <c r="T13" s="357"/>
    </row>
    <row r="14" spans="1:20" s="2" customFormat="1" ht="408.95" customHeight="1" x14ac:dyDescent="0.25">
      <c r="A14" s="16">
        <v>3</v>
      </c>
      <c r="B14" s="17" t="s">
        <v>538</v>
      </c>
      <c r="C14" s="223"/>
      <c r="D14" s="19" t="s">
        <v>543</v>
      </c>
      <c r="E14" s="19" t="s">
        <v>544</v>
      </c>
      <c r="F14" s="20">
        <v>40</v>
      </c>
      <c r="G14" s="20">
        <v>3</v>
      </c>
      <c r="H14" s="20">
        <v>2</v>
      </c>
      <c r="I14" s="26">
        <f t="shared" ref="I14" si="1">H14*G14*F14</f>
        <v>240</v>
      </c>
      <c r="J14" s="87" t="s">
        <v>22</v>
      </c>
      <c r="K14" s="31" t="s">
        <v>624</v>
      </c>
      <c r="L14" s="33" t="s">
        <v>104</v>
      </c>
      <c r="M14" s="38" t="s">
        <v>36</v>
      </c>
      <c r="N14" s="36" t="s">
        <v>109</v>
      </c>
      <c r="O14" s="27">
        <v>40</v>
      </c>
      <c r="P14" s="27">
        <v>0.2</v>
      </c>
      <c r="Q14" s="27">
        <v>2</v>
      </c>
      <c r="R14" s="28">
        <f>O14*P14*Q14</f>
        <v>16</v>
      </c>
      <c r="S14" s="30" t="s">
        <v>21</v>
      </c>
      <c r="T14" s="90" t="s">
        <v>538</v>
      </c>
    </row>
    <row r="15" spans="1:20" ht="39.950000000000003" customHeight="1" x14ac:dyDescent="0.2">
      <c r="A15" s="224" t="s">
        <v>447</v>
      </c>
      <c r="B15" s="225"/>
      <c r="C15" s="225"/>
      <c r="D15" s="225"/>
      <c r="E15" s="225"/>
      <c r="F15" s="225"/>
      <c r="G15" s="225"/>
      <c r="H15" s="225"/>
      <c r="I15" s="225"/>
      <c r="J15" s="225"/>
      <c r="K15" s="225"/>
      <c r="L15" s="225"/>
      <c r="M15" s="225"/>
      <c r="N15" s="225"/>
      <c r="O15" s="225"/>
      <c r="P15" s="225"/>
      <c r="Q15" s="225"/>
      <c r="R15" s="225"/>
      <c r="S15" s="225"/>
      <c r="T15" s="226"/>
    </row>
    <row r="16" spans="1:20" ht="39.950000000000003" customHeight="1" x14ac:dyDescent="0.2">
      <c r="A16" s="227"/>
      <c r="B16" s="228"/>
      <c r="C16" s="228"/>
      <c r="D16" s="228"/>
      <c r="E16" s="228"/>
      <c r="F16" s="228"/>
      <c r="G16" s="228"/>
      <c r="H16" s="228"/>
      <c r="I16" s="228"/>
      <c r="J16" s="228"/>
      <c r="K16" s="228"/>
      <c r="L16" s="228"/>
      <c r="M16" s="228"/>
      <c r="N16" s="228"/>
      <c r="O16" s="228"/>
      <c r="P16" s="228"/>
      <c r="Q16" s="228"/>
      <c r="R16" s="228"/>
      <c r="S16" s="228"/>
      <c r="T16" s="229"/>
    </row>
    <row r="17" spans="1:20" ht="39.950000000000003" customHeight="1" thickBot="1" x14ac:dyDescent="0.25">
      <c r="A17" s="230"/>
      <c r="B17" s="231"/>
      <c r="C17" s="231"/>
      <c r="D17" s="231"/>
      <c r="E17" s="231"/>
      <c r="F17" s="231"/>
      <c r="G17" s="231"/>
      <c r="H17" s="231"/>
      <c r="I17" s="231"/>
      <c r="J17" s="231"/>
      <c r="K17" s="231"/>
      <c r="L17" s="231"/>
      <c r="M17" s="231"/>
      <c r="N17" s="231"/>
      <c r="O17" s="231"/>
      <c r="P17" s="231"/>
      <c r="Q17" s="231"/>
      <c r="R17" s="231"/>
      <c r="S17" s="231"/>
      <c r="T17" s="232"/>
    </row>
    <row r="18" spans="1:20" ht="12" thickTop="1" x14ac:dyDescent="0.2"/>
  </sheetData>
  <mergeCells count="69">
    <mergeCell ref="A16:T16"/>
    <mergeCell ref="A17:T17"/>
    <mergeCell ref="O1:T6"/>
    <mergeCell ref="P12:P13"/>
    <mergeCell ref="Q12:Q13"/>
    <mergeCell ref="R12:R13"/>
    <mergeCell ref="S12:S13"/>
    <mergeCell ref="T12:T13"/>
    <mergeCell ref="A15:T15"/>
    <mergeCell ref="J12:J13"/>
    <mergeCell ref="K12:K13"/>
    <mergeCell ref="L12:L13"/>
    <mergeCell ref="M12:M13"/>
    <mergeCell ref="N12:N13"/>
    <mergeCell ref="O12:O13"/>
    <mergeCell ref="S10:S11"/>
    <mergeCell ref="T10:T11"/>
    <mergeCell ref="A12:A13"/>
    <mergeCell ref="B12:B13"/>
    <mergeCell ref="D12:D13"/>
    <mergeCell ref="E12:E13"/>
    <mergeCell ref="F12:F13"/>
    <mergeCell ref="G12:G13"/>
    <mergeCell ref="H12:H13"/>
    <mergeCell ref="I12:I13"/>
    <mergeCell ref="M10:M11"/>
    <mergeCell ref="N10:N11"/>
    <mergeCell ref="O10:O11"/>
    <mergeCell ref="P10:P11"/>
    <mergeCell ref="Q10:Q11"/>
    <mergeCell ref="R10:R11"/>
    <mergeCell ref="G10:G11"/>
    <mergeCell ref="A10:A11"/>
    <mergeCell ref="B10:B11"/>
    <mergeCell ref="C10:C14"/>
    <mergeCell ref="D10:D11"/>
    <mergeCell ref="E10:E11"/>
    <mergeCell ref="F10:F11"/>
    <mergeCell ref="K8:K9"/>
    <mergeCell ref="L8:L9"/>
    <mergeCell ref="M8:M9"/>
    <mergeCell ref="N8:N9"/>
    <mergeCell ref="H10:H11"/>
    <mergeCell ref="I10:I11"/>
    <mergeCell ref="J10:J11"/>
    <mergeCell ref="K10:K11"/>
    <mergeCell ref="L10:L11"/>
    <mergeCell ref="O8:S8"/>
    <mergeCell ref="T8:T9"/>
    <mergeCell ref="A7:C7"/>
    <mergeCell ref="D7:K7"/>
    <mergeCell ref="L7:N7"/>
    <mergeCell ref="O7:S7"/>
    <mergeCell ref="A8:A9"/>
    <mergeCell ref="B8:B9"/>
    <mergeCell ref="C8:C9"/>
    <mergeCell ref="D8:D9"/>
    <mergeCell ref="E8:E9"/>
    <mergeCell ref="F8:J8"/>
    <mergeCell ref="A1:C6"/>
    <mergeCell ref="D1:N2"/>
    <mergeCell ref="D3:K3"/>
    <mergeCell ref="L3:N3"/>
    <mergeCell ref="D4:K4"/>
    <mergeCell ref="L4:N4"/>
    <mergeCell ref="D5:K5"/>
    <mergeCell ref="L5:N5"/>
    <mergeCell ref="D6:K6"/>
    <mergeCell ref="L6:N6"/>
  </mergeCells>
  <pageMargins left="0.43307086614173229" right="0.35433070866141736" top="0.59055118110236227" bottom="0.35433070866141736" header="0.31496062992125984" footer="0.31496062992125984"/>
  <pageSetup paperSize="9" scale="27" fitToHeight="0" orientation="landscape" r:id="rId1"/>
  <rowBreaks count="1" manualBreakCount="1">
    <brk id="36" max="16383" man="1"/>
  </rowBreaks>
  <colBreaks count="2" manualBreakCount="2">
    <brk id="4" max="16" man="1"/>
    <brk id="20"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showWhiteSpace="0" view="pageBreakPreview" topLeftCell="A8" zoomScale="25" zoomScaleNormal="86" zoomScaleSheetLayoutView="25" zoomScalePageLayoutView="91" workbookViewId="0">
      <selection activeCell="D12" sqref="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02.4257812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625</v>
      </c>
      <c r="E7" s="245"/>
      <c r="F7" s="245"/>
      <c r="G7" s="245"/>
      <c r="H7" s="245"/>
      <c r="I7" s="245"/>
      <c r="J7" s="245"/>
      <c r="K7" s="246"/>
      <c r="L7" s="244" t="s">
        <v>1</v>
      </c>
      <c r="M7" s="245"/>
      <c r="N7" s="246"/>
      <c r="O7" s="247" t="s">
        <v>2</v>
      </c>
      <c r="P7" s="242"/>
      <c r="Q7" s="242"/>
      <c r="R7" s="242"/>
      <c r="S7" s="243"/>
      <c r="T7" s="13">
        <v>12</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409.5" customHeight="1" x14ac:dyDescent="0.25">
      <c r="A10" s="290">
        <v>1</v>
      </c>
      <c r="B10" s="276" t="s">
        <v>116</v>
      </c>
      <c r="C10" s="222" t="s">
        <v>19</v>
      </c>
      <c r="D10" s="278" t="s">
        <v>320</v>
      </c>
      <c r="E10" s="278" t="s">
        <v>627</v>
      </c>
      <c r="F10" s="280">
        <v>40</v>
      </c>
      <c r="G10" s="280">
        <v>6</v>
      </c>
      <c r="H10" s="280">
        <v>2</v>
      </c>
      <c r="I10" s="286">
        <f t="shared" ref="I10:I12" si="0">H10*G10*F10</f>
        <v>480</v>
      </c>
      <c r="J10" s="358" t="s">
        <v>129</v>
      </c>
      <c r="K10" s="278" t="s">
        <v>897</v>
      </c>
      <c r="L10" s="298" t="s">
        <v>321</v>
      </c>
      <c r="M10" s="300" t="s">
        <v>36</v>
      </c>
      <c r="N10" s="328" t="s">
        <v>599</v>
      </c>
      <c r="O10" s="292">
        <v>40</v>
      </c>
      <c r="P10" s="292">
        <v>0.2</v>
      </c>
      <c r="Q10" s="292">
        <v>2</v>
      </c>
      <c r="R10" s="294">
        <f>Q10*O10*P10</f>
        <v>16</v>
      </c>
      <c r="S10" s="282" t="s">
        <v>21</v>
      </c>
      <c r="T10" s="340" t="s">
        <v>626</v>
      </c>
    </row>
    <row r="11" spans="1:20" s="2" customFormat="1" ht="54.75" customHeight="1" x14ac:dyDescent="0.25">
      <c r="A11" s="291"/>
      <c r="B11" s="277"/>
      <c r="C11" s="223"/>
      <c r="D11" s="279"/>
      <c r="E11" s="279"/>
      <c r="F11" s="281"/>
      <c r="G11" s="281"/>
      <c r="H11" s="281"/>
      <c r="I11" s="287"/>
      <c r="J11" s="359"/>
      <c r="K11" s="279"/>
      <c r="L11" s="299"/>
      <c r="M11" s="301"/>
      <c r="N11" s="329"/>
      <c r="O11" s="293"/>
      <c r="P11" s="293"/>
      <c r="Q11" s="293"/>
      <c r="R11" s="295"/>
      <c r="S11" s="283"/>
      <c r="T11" s="342"/>
    </row>
    <row r="12" spans="1:20" s="2" customFormat="1" ht="409.5" customHeight="1" x14ac:dyDescent="0.25">
      <c r="A12" s="46">
        <v>2</v>
      </c>
      <c r="B12" s="47" t="s">
        <v>322</v>
      </c>
      <c r="C12" s="223"/>
      <c r="D12" s="50" t="s">
        <v>325</v>
      </c>
      <c r="E12" s="50" t="s">
        <v>323</v>
      </c>
      <c r="F12" s="48">
        <v>40</v>
      </c>
      <c r="G12" s="48">
        <v>3</v>
      </c>
      <c r="H12" s="48">
        <v>2</v>
      </c>
      <c r="I12" s="49">
        <f t="shared" si="0"/>
        <v>240</v>
      </c>
      <c r="J12" s="25" t="s">
        <v>22</v>
      </c>
      <c r="K12" s="50" t="s">
        <v>898</v>
      </c>
      <c r="L12" s="51" t="s">
        <v>104</v>
      </c>
      <c r="M12" s="63" t="s">
        <v>36</v>
      </c>
      <c r="N12" s="52" t="s">
        <v>109</v>
      </c>
      <c r="O12" s="44">
        <v>40</v>
      </c>
      <c r="P12" s="44">
        <v>0.2</v>
      </c>
      <c r="Q12" s="44">
        <v>2</v>
      </c>
      <c r="R12" s="45">
        <f>O12*P12*Q12</f>
        <v>16</v>
      </c>
      <c r="S12" s="30" t="s">
        <v>21</v>
      </c>
      <c r="T12" s="57"/>
    </row>
    <row r="13" spans="1:20" s="2" customFormat="1" ht="297.75" customHeight="1" x14ac:dyDescent="0.25">
      <c r="A13" s="290">
        <v>3</v>
      </c>
      <c r="B13" s="276" t="s">
        <v>324</v>
      </c>
      <c r="C13" s="223"/>
      <c r="D13" s="278" t="s">
        <v>326</v>
      </c>
      <c r="E13" s="278" t="s">
        <v>628</v>
      </c>
      <c r="F13" s="280">
        <v>40</v>
      </c>
      <c r="G13" s="280">
        <v>6</v>
      </c>
      <c r="H13" s="280">
        <v>2</v>
      </c>
      <c r="I13" s="286">
        <f t="shared" ref="I13" si="1">H13*G13*F13</f>
        <v>480</v>
      </c>
      <c r="J13" s="358" t="s">
        <v>129</v>
      </c>
      <c r="K13" s="278" t="s">
        <v>899</v>
      </c>
      <c r="L13" s="334" t="s">
        <v>104</v>
      </c>
      <c r="M13" s="300" t="s">
        <v>36</v>
      </c>
      <c r="N13" s="336" t="s">
        <v>109</v>
      </c>
      <c r="O13" s="292">
        <v>40</v>
      </c>
      <c r="P13" s="292">
        <v>0.2</v>
      </c>
      <c r="Q13" s="292">
        <v>2</v>
      </c>
      <c r="R13" s="294">
        <f>O13*P13*Q13</f>
        <v>16</v>
      </c>
      <c r="S13" s="282" t="s">
        <v>21</v>
      </c>
      <c r="T13" s="340" t="s">
        <v>626</v>
      </c>
    </row>
    <row r="14" spans="1:20" s="2" customFormat="1" ht="180.75" customHeight="1" x14ac:dyDescent="0.25">
      <c r="A14" s="291"/>
      <c r="B14" s="277"/>
      <c r="C14" s="223"/>
      <c r="D14" s="279"/>
      <c r="E14" s="279"/>
      <c r="F14" s="281"/>
      <c r="G14" s="281"/>
      <c r="H14" s="281"/>
      <c r="I14" s="287"/>
      <c r="J14" s="359"/>
      <c r="K14" s="279"/>
      <c r="L14" s="335"/>
      <c r="M14" s="301"/>
      <c r="N14" s="337"/>
      <c r="O14" s="293"/>
      <c r="P14" s="293"/>
      <c r="Q14" s="293"/>
      <c r="R14" s="295"/>
      <c r="S14" s="283"/>
      <c r="T14" s="342"/>
    </row>
    <row r="15" spans="1:20" ht="39.950000000000003" customHeight="1" x14ac:dyDescent="0.2">
      <c r="A15" s="224" t="s">
        <v>447</v>
      </c>
      <c r="B15" s="225"/>
      <c r="C15" s="225"/>
      <c r="D15" s="225"/>
      <c r="E15" s="225"/>
      <c r="F15" s="225"/>
      <c r="G15" s="225"/>
      <c r="H15" s="225"/>
      <c r="I15" s="225"/>
      <c r="J15" s="225"/>
      <c r="K15" s="225"/>
      <c r="L15" s="225"/>
      <c r="M15" s="225"/>
      <c r="N15" s="225"/>
      <c r="O15" s="225"/>
      <c r="P15" s="225"/>
      <c r="Q15" s="225"/>
      <c r="R15" s="225"/>
      <c r="S15" s="225"/>
      <c r="T15" s="226"/>
    </row>
    <row r="16" spans="1:20" ht="39.950000000000003" customHeight="1" x14ac:dyDescent="0.2">
      <c r="A16" s="227"/>
      <c r="B16" s="228"/>
      <c r="C16" s="228"/>
      <c r="D16" s="228"/>
      <c r="E16" s="228"/>
      <c r="F16" s="228"/>
      <c r="G16" s="228"/>
      <c r="H16" s="228"/>
      <c r="I16" s="228"/>
      <c r="J16" s="228"/>
      <c r="K16" s="228"/>
      <c r="L16" s="228"/>
      <c r="M16" s="228"/>
      <c r="N16" s="228"/>
      <c r="O16" s="228"/>
      <c r="P16" s="228"/>
      <c r="Q16" s="228"/>
      <c r="R16" s="228"/>
      <c r="S16" s="228"/>
      <c r="T16" s="229"/>
    </row>
    <row r="17" spans="1:20" ht="39.950000000000003" customHeight="1" thickBot="1" x14ac:dyDescent="0.25">
      <c r="A17" s="230"/>
      <c r="B17" s="231"/>
      <c r="C17" s="231"/>
      <c r="D17" s="231"/>
      <c r="E17" s="231"/>
      <c r="F17" s="231"/>
      <c r="G17" s="231"/>
      <c r="H17" s="231"/>
      <c r="I17" s="231"/>
      <c r="J17" s="231"/>
      <c r="K17" s="231"/>
      <c r="L17" s="231"/>
      <c r="M17" s="231"/>
      <c r="N17" s="231"/>
      <c r="O17" s="231"/>
      <c r="P17" s="231"/>
      <c r="Q17" s="231"/>
      <c r="R17" s="231"/>
      <c r="S17" s="231"/>
      <c r="T17" s="232"/>
    </row>
    <row r="18" spans="1:20" ht="12" thickTop="1" x14ac:dyDescent="0.2"/>
  </sheetData>
  <mergeCells count="69">
    <mergeCell ref="O1:T6"/>
    <mergeCell ref="A15:T15"/>
    <mergeCell ref="A16:T16"/>
    <mergeCell ref="A17:T17"/>
    <mergeCell ref="K8:K9"/>
    <mergeCell ref="L8:L9"/>
    <mergeCell ref="M8:M9"/>
    <mergeCell ref="N8:N9"/>
    <mergeCell ref="O8:S8"/>
    <mergeCell ref="T8:T9"/>
    <mergeCell ref="B10:B11"/>
    <mergeCell ref="D10:D11"/>
    <mergeCell ref="E10:E11"/>
    <mergeCell ref="F10:F11"/>
    <mergeCell ref="G10:G11"/>
    <mergeCell ref="H10:H11"/>
    <mergeCell ref="S10:S11"/>
    <mergeCell ref="A7:C7"/>
    <mergeCell ref="D7:K7"/>
    <mergeCell ref="L7:N7"/>
    <mergeCell ref="O7:S7"/>
    <mergeCell ref="A8:A9"/>
    <mergeCell ref="B8:B9"/>
    <mergeCell ref="C8:C9"/>
    <mergeCell ref="D8:D9"/>
    <mergeCell ref="E8:E9"/>
    <mergeCell ref="F8:J8"/>
    <mergeCell ref="A1:C6"/>
    <mergeCell ref="D1:N2"/>
    <mergeCell ref="D3:K3"/>
    <mergeCell ref="L3:N3"/>
    <mergeCell ref="D4:K4"/>
    <mergeCell ref="L4:N4"/>
    <mergeCell ref="D5:K5"/>
    <mergeCell ref="L5:N5"/>
    <mergeCell ref="D6:K6"/>
    <mergeCell ref="L6:N6"/>
    <mergeCell ref="T10:T11"/>
    <mergeCell ref="A10:A11"/>
    <mergeCell ref="N10:N11"/>
    <mergeCell ref="O10:O11"/>
    <mergeCell ref="P10:P11"/>
    <mergeCell ref="Q10:Q11"/>
    <mergeCell ref="R10:R11"/>
    <mergeCell ref="I10:I11"/>
    <mergeCell ref="J10:J11"/>
    <mergeCell ref="K10:K11"/>
    <mergeCell ref="L10:L11"/>
    <mergeCell ref="M10:M11"/>
    <mergeCell ref="C10:C14"/>
    <mergeCell ref="B13:B14"/>
    <mergeCell ref="A13:A14"/>
    <mergeCell ref="D13:D14"/>
    <mergeCell ref="E13:E14"/>
    <mergeCell ref="F13:F14"/>
    <mergeCell ref="G13:G14"/>
    <mergeCell ref="H13:H14"/>
    <mergeCell ref="I13:I14"/>
    <mergeCell ref="J13:J14"/>
    <mergeCell ref="K13:K14"/>
    <mergeCell ref="Q13:Q14"/>
    <mergeCell ref="R13:R14"/>
    <mergeCell ref="S13:S14"/>
    <mergeCell ref="T13:T14"/>
    <mergeCell ref="L13:L14"/>
    <mergeCell ref="M13:M14"/>
    <mergeCell ref="N13:N14"/>
    <mergeCell ref="O13:O14"/>
    <mergeCell ref="P13:P14"/>
  </mergeCells>
  <pageMargins left="0.43307086614173229" right="0.35433070866141736" top="0.59055118110236227" bottom="0.35433070866141736" header="0.31496062992125984" footer="0.31496062992125984"/>
  <pageSetup paperSize="9" scale="27" fitToHeight="0" orientation="landscape" r:id="rId1"/>
  <rowBreaks count="1" manualBreakCount="1">
    <brk id="36" max="16383" man="1"/>
  </rowBreaks>
  <colBreaks count="2" manualBreakCount="2">
    <brk id="4" max="16" man="1"/>
    <brk id="20"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showWhiteSpace="0" view="pageBreakPreview" topLeftCell="A11" zoomScale="25" zoomScaleNormal="86" zoomScaleSheetLayoutView="25" zoomScalePageLayoutView="91" workbookViewId="0">
      <selection activeCell="D12" sqref="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02.4257812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629</v>
      </c>
      <c r="E7" s="245"/>
      <c r="F7" s="245"/>
      <c r="G7" s="245"/>
      <c r="H7" s="245"/>
      <c r="I7" s="245"/>
      <c r="J7" s="245"/>
      <c r="K7" s="246"/>
      <c r="L7" s="244" t="s">
        <v>1</v>
      </c>
      <c r="M7" s="245"/>
      <c r="N7" s="246"/>
      <c r="O7" s="247" t="s">
        <v>2</v>
      </c>
      <c r="P7" s="242"/>
      <c r="Q7" s="242"/>
      <c r="R7" s="242"/>
      <c r="S7" s="243"/>
      <c r="T7" s="13">
        <v>13</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409.5" customHeight="1" x14ac:dyDescent="0.25">
      <c r="A10" s="290">
        <v>1</v>
      </c>
      <c r="B10" s="276" t="s">
        <v>327</v>
      </c>
      <c r="C10" s="222" t="s">
        <v>19</v>
      </c>
      <c r="D10" s="278" t="s">
        <v>328</v>
      </c>
      <c r="E10" s="278" t="s">
        <v>331</v>
      </c>
      <c r="F10" s="280">
        <v>40</v>
      </c>
      <c r="G10" s="280">
        <v>6</v>
      </c>
      <c r="H10" s="280">
        <v>2</v>
      </c>
      <c r="I10" s="286">
        <f t="shared" ref="I10:I13" si="0">H10*G10*F10</f>
        <v>480</v>
      </c>
      <c r="J10" s="358" t="s">
        <v>129</v>
      </c>
      <c r="K10" s="278" t="s">
        <v>900</v>
      </c>
      <c r="L10" s="298" t="s">
        <v>321</v>
      </c>
      <c r="M10" s="300" t="s">
        <v>36</v>
      </c>
      <c r="N10" s="328" t="s">
        <v>599</v>
      </c>
      <c r="O10" s="292">
        <v>40</v>
      </c>
      <c r="P10" s="292">
        <v>0.2</v>
      </c>
      <c r="Q10" s="292">
        <v>2</v>
      </c>
      <c r="R10" s="294">
        <f>Q10*O10*P10</f>
        <v>16</v>
      </c>
      <c r="S10" s="282" t="s">
        <v>21</v>
      </c>
      <c r="T10" s="340" t="s">
        <v>630</v>
      </c>
    </row>
    <row r="11" spans="1:20" s="2" customFormat="1" ht="54.75" customHeight="1" x14ac:dyDescent="0.25">
      <c r="A11" s="291"/>
      <c r="B11" s="277"/>
      <c r="C11" s="223"/>
      <c r="D11" s="279"/>
      <c r="E11" s="279"/>
      <c r="F11" s="281"/>
      <c r="G11" s="281"/>
      <c r="H11" s="281"/>
      <c r="I11" s="287"/>
      <c r="J11" s="359"/>
      <c r="K11" s="279"/>
      <c r="L11" s="299"/>
      <c r="M11" s="301"/>
      <c r="N11" s="329"/>
      <c r="O11" s="293"/>
      <c r="P11" s="293"/>
      <c r="Q11" s="293"/>
      <c r="R11" s="295"/>
      <c r="S11" s="283"/>
      <c r="T11" s="342"/>
    </row>
    <row r="12" spans="1:20" s="2" customFormat="1" ht="408.75" customHeight="1" x14ac:dyDescent="0.25">
      <c r="A12" s="46">
        <v>2</v>
      </c>
      <c r="B12" s="47" t="s">
        <v>329</v>
      </c>
      <c r="C12" s="223"/>
      <c r="D12" s="50" t="s">
        <v>330</v>
      </c>
      <c r="E12" s="50" t="s">
        <v>331</v>
      </c>
      <c r="F12" s="48">
        <v>40</v>
      </c>
      <c r="G12" s="48">
        <v>6</v>
      </c>
      <c r="H12" s="48">
        <v>2</v>
      </c>
      <c r="I12" s="49">
        <f t="shared" si="0"/>
        <v>480</v>
      </c>
      <c r="J12" s="53" t="s">
        <v>129</v>
      </c>
      <c r="K12" s="50" t="s">
        <v>901</v>
      </c>
      <c r="L12" s="51" t="s">
        <v>321</v>
      </c>
      <c r="M12" s="63" t="s">
        <v>36</v>
      </c>
      <c r="N12" s="52" t="s">
        <v>109</v>
      </c>
      <c r="O12" s="44">
        <v>40</v>
      </c>
      <c r="P12" s="44">
        <v>0.2</v>
      </c>
      <c r="Q12" s="44">
        <v>2</v>
      </c>
      <c r="R12" s="45">
        <f>O12*P12*Q12</f>
        <v>16</v>
      </c>
      <c r="S12" s="30" t="s">
        <v>21</v>
      </c>
      <c r="T12" s="57"/>
    </row>
    <row r="13" spans="1:20" s="2" customFormat="1" ht="196.5" customHeight="1" x14ac:dyDescent="0.25">
      <c r="A13" s="290">
        <v>3</v>
      </c>
      <c r="B13" s="276" t="s">
        <v>116</v>
      </c>
      <c r="C13" s="223"/>
      <c r="D13" s="278" t="s">
        <v>332</v>
      </c>
      <c r="E13" s="278" t="s">
        <v>331</v>
      </c>
      <c r="F13" s="280">
        <v>40</v>
      </c>
      <c r="G13" s="280">
        <v>3</v>
      </c>
      <c r="H13" s="280">
        <v>1</v>
      </c>
      <c r="I13" s="286">
        <f t="shared" si="0"/>
        <v>120</v>
      </c>
      <c r="J13" s="288" t="s">
        <v>20</v>
      </c>
      <c r="K13" s="278" t="s">
        <v>452</v>
      </c>
      <c r="L13" s="334" t="s">
        <v>104</v>
      </c>
      <c r="M13" s="300" t="s">
        <v>36</v>
      </c>
      <c r="N13" s="336" t="s">
        <v>109</v>
      </c>
      <c r="O13" s="292">
        <v>40</v>
      </c>
      <c r="P13" s="292">
        <v>0.2</v>
      </c>
      <c r="Q13" s="292">
        <v>1</v>
      </c>
      <c r="R13" s="294">
        <f>O13*P13*Q13</f>
        <v>8</v>
      </c>
      <c r="S13" s="282" t="s">
        <v>21</v>
      </c>
      <c r="T13" s="340" t="s">
        <v>548</v>
      </c>
    </row>
    <row r="14" spans="1:20" s="2" customFormat="1" ht="138.75" customHeight="1" x14ac:dyDescent="0.25">
      <c r="A14" s="291"/>
      <c r="B14" s="277"/>
      <c r="C14" s="223"/>
      <c r="D14" s="279"/>
      <c r="E14" s="279"/>
      <c r="F14" s="281"/>
      <c r="G14" s="281"/>
      <c r="H14" s="281"/>
      <c r="I14" s="287"/>
      <c r="J14" s="289"/>
      <c r="K14" s="279"/>
      <c r="L14" s="335"/>
      <c r="M14" s="301"/>
      <c r="N14" s="337"/>
      <c r="O14" s="293"/>
      <c r="P14" s="293"/>
      <c r="Q14" s="293"/>
      <c r="R14" s="295"/>
      <c r="S14" s="283"/>
      <c r="T14" s="342"/>
    </row>
    <row r="15" spans="1:20" ht="39.950000000000003" customHeight="1" x14ac:dyDescent="0.2">
      <c r="A15" s="224" t="s">
        <v>447</v>
      </c>
      <c r="B15" s="225"/>
      <c r="C15" s="225"/>
      <c r="D15" s="225"/>
      <c r="E15" s="225"/>
      <c r="F15" s="225"/>
      <c r="G15" s="225"/>
      <c r="H15" s="225"/>
      <c r="I15" s="225"/>
      <c r="J15" s="225"/>
      <c r="K15" s="225"/>
      <c r="L15" s="225"/>
      <c r="M15" s="225"/>
      <c r="N15" s="225"/>
      <c r="O15" s="225"/>
      <c r="P15" s="225"/>
      <c r="Q15" s="225"/>
      <c r="R15" s="225"/>
      <c r="S15" s="225"/>
      <c r="T15" s="226"/>
    </row>
    <row r="16" spans="1:20" ht="39.950000000000003" customHeight="1" x14ac:dyDescent="0.2">
      <c r="A16" s="227"/>
      <c r="B16" s="228"/>
      <c r="C16" s="228"/>
      <c r="D16" s="228"/>
      <c r="E16" s="228"/>
      <c r="F16" s="228"/>
      <c r="G16" s="228"/>
      <c r="H16" s="228"/>
      <c r="I16" s="228"/>
      <c r="J16" s="228"/>
      <c r="K16" s="228"/>
      <c r="L16" s="228"/>
      <c r="M16" s="228"/>
      <c r="N16" s="228"/>
      <c r="O16" s="228"/>
      <c r="P16" s="228"/>
      <c r="Q16" s="228"/>
      <c r="R16" s="228"/>
      <c r="S16" s="228"/>
      <c r="T16" s="229"/>
    </row>
    <row r="17" spans="1:20" ht="39.950000000000003" customHeight="1" thickBot="1" x14ac:dyDescent="0.25">
      <c r="A17" s="230"/>
      <c r="B17" s="231"/>
      <c r="C17" s="231"/>
      <c r="D17" s="231"/>
      <c r="E17" s="231"/>
      <c r="F17" s="231"/>
      <c r="G17" s="231"/>
      <c r="H17" s="231"/>
      <c r="I17" s="231"/>
      <c r="J17" s="231"/>
      <c r="K17" s="231"/>
      <c r="L17" s="231"/>
      <c r="M17" s="231"/>
      <c r="N17" s="231"/>
      <c r="O17" s="231"/>
      <c r="P17" s="231"/>
      <c r="Q17" s="231"/>
      <c r="R17" s="231"/>
      <c r="S17" s="231"/>
      <c r="T17" s="232"/>
    </row>
    <row r="18" spans="1:20" ht="12" thickTop="1" x14ac:dyDescent="0.2"/>
  </sheetData>
  <mergeCells count="69">
    <mergeCell ref="O1:T6"/>
    <mergeCell ref="A1:C6"/>
    <mergeCell ref="D1:N2"/>
    <mergeCell ref="D3:K3"/>
    <mergeCell ref="L3:N3"/>
    <mergeCell ref="D4:K4"/>
    <mergeCell ref="L4:N4"/>
    <mergeCell ref="D5:K5"/>
    <mergeCell ref="L5:N5"/>
    <mergeCell ref="D6:K6"/>
    <mergeCell ref="L6:N6"/>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L10:L11"/>
    <mergeCell ref="A10:A11"/>
    <mergeCell ref="B10:B11"/>
    <mergeCell ref="C10:C14"/>
    <mergeCell ref="D10:D11"/>
    <mergeCell ref="E10:E11"/>
    <mergeCell ref="F10:F11"/>
    <mergeCell ref="G10:G11"/>
    <mergeCell ref="H10:H11"/>
    <mergeCell ref="I10:I11"/>
    <mergeCell ref="J10:J11"/>
    <mergeCell ref="K10:K11"/>
    <mergeCell ref="S10:S11"/>
    <mergeCell ref="T10:T11"/>
    <mergeCell ref="A13:A14"/>
    <mergeCell ref="B13:B14"/>
    <mergeCell ref="D13:D14"/>
    <mergeCell ref="E13:E14"/>
    <mergeCell ref="F13:F14"/>
    <mergeCell ref="G13:G14"/>
    <mergeCell ref="H13:H14"/>
    <mergeCell ref="I13:I14"/>
    <mergeCell ref="M10:M11"/>
    <mergeCell ref="N10:N11"/>
    <mergeCell ref="O10:O11"/>
    <mergeCell ref="P10:P11"/>
    <mergeCell ref="Q10:Q11"/>
    <mergeCell ref="R10:R11"/>
    <mergeCell ref="A16:T16"/>
    <mergeCell ref="A17:T17"/>
    <mergeCell ref="P13:P14"/>
    <mergeCell ref="Q13:Q14"/>
    <mergeCell ref="R13:R14"/>
    <mergeCell ref="S13:S14"/>
    <mergeCell ref="T13:T14"/>
    <mergeCell ref="A15:T15"/>
    <mergeCell ref="J13:J14"/>
    <mergeCell ref="K13:K14"/>
    <mergeCell ref="L13:L14"/>
    <mergeCell ref="M13:M14"/>
    <mergeCell ref="N13:N14"/>
    <mergeCell ref="O13:O14"/>
  </mergeCells>
  <pageMargins left="0.43307086614173229" right="0.35433070866141736" top="0.59055118110236227" bottom="0.35433070866141736" header="0.31496062992125984" footer="0.31496062992125984"/>
  <pageSetup paperSize="9" scale="27" fitToHeight="0" orientation="landscape" r:id="rId1"/>
  <rowBreaks count="1" manualBreakCount="1">
    <brk id="36" max="16383" man="1"/>
  </rowBreaks>
  <colBreaks count="2" manualBreakCount="2">
    <brk id="4" max="16" man="1"/>
    <brk id="20"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showWhiteSpace="0" view="pageBreakPreview" topLeftCell="A13" zoomScale="25" zoomScaleNormal="86" zoomScaleSheetLayoutView="25" zoomScalePageLayoutView="91" workbookViewId="0">
      <selection activeCell="F10" sqref="F10:I11"/>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02.4257812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631</v>
      </c>
      <c r="E7" s="245"/>
      <c r="F7" s="245"/>
      <c r="G7" s="245"/>
      <c r="H7" s="245"/>
      <c r="I7" s="245"/>
      <c r="J7" s="245"/>
      <c r="K7" s="246"/>
      <c r="L7" s="244" t="s">
        <v>1</v>
      </c>
      <c r="M7" s="245"/>
      <c r="N7" s="246"/>
      <c r="O7" s="247" t="s">
        <v>2</v>
      </c>
      <c r="P7" s="242"/>
      <c r="Q7" s="242"/>
      <c r="R7" s="242"/>
      <c r="S7" s="243"/>
      <c r="T7" s="13">
        <v>14</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3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409.6" customHeight="1" x14ac:dyDescent="0.25">
      <c r="A10" s="290">
        <v>1</v>
      </c>
      <c r="B10" s="318" t="s">
        <v>333</v>
      </c>
      <c r="C10" s="222" t="s">
        <v>19</v>
      </c>
      <c r="D10" s="320" t="s">
        <v>196</v>
      </c>
      <c r="E10" s="320" t="s">
        <v>334</v>
      </c>
      <c r="F10" s="280">
        <v>40</v>
      </c>
      <c r="G10" s="280">
        <v>3</v>
      </c>
      <c r="H10" s="280">
        <v>2</v>
      </c>
      <c r="I10" s="286">
        <f t="shared" ref="I10:I12" si="0">H10*G10*F10</f>
        <v>240</v>
      </c>
      <c r="J10" s="332" t="s">
        <v>22</v>
      </c>
      <c r="K10" s="320" t="s">
        <v>632</v>
      </c>
      <c r="L10" s="326" t="s">
        <v>104</v>
      </c>
      <c r="M10" s="300" t="s">
        <v>36</v>
      </c>
      <c r="N10" s="328" t="s">
        <v>599</v>
      </c>
      <c r="O10" s="292">
        <v>40</v>
      </c>
      <c r="P10" s="292">
        <v>0.2</v>
      </c>
      <c r="Q10" s="292">
        <v>2</v>
      </c>
      <c r="R10" s="294">
        <f>Q10*O10*P10</f>
        <v>16</v>
      </c>
      <c r="S10" s="282" t="s">
        <v>21</v>
      </c>
      <c r="T10" s="324" t="s">
        <v>633</v>
      </c>
    </row>
    <row r="11" spans="1:20" s="2" customFormat="1" ht="217.5" customHeight="1" x14ac:dyDescent="0.25">
      <c r="A11" s="291"/>
      <c r="B11" s="319"/>
      <c r="C11" s="223"/>
      <c r="D11" s="321"/>
      <c r="E11" s="321"/>
      <c r="F11" s="281"/>
      <c r="G11" s="281"/>
      <c r="H11" s="281"/>
      <c r="I11" s="287"/>
      <c r="J11" s="333"/>
      <c r="K11" s="321"/>
      <c r="L11" s="327"/>
      <c r="M11" s="301"/>
      <c r="N11" s="329"/>
      <c r="O11" s="293"/>
      <c r="P11" s="293"/>
      <c r="Q11" s="293"/>
      <c r="R11" s="295"/>
      <c r="S11" s="283"/>
      <c r="T11" s="325"/>
    </row>
    <row r="12" spans="1:20" s="2" customFormat="1" ht="196.5" customHeight="1" x14ac:dyDescent="0.25">
      <c r="A12" s="290">
        <v>2</v>
      </c>
      <c r="B12" s="276" t="s">
        <v>335</v>
      </c>
      <c r="C12" s="223"/>
      <c r="D12" s="278" t="s">
        <v>336</v>
      </c>
      <c r="E12" s="278" t="s">
        <v>331</v>
      </c>
      <c r="F12" s="280">
        <v>40</v>
      </c>
      <c r="G12" s="280">
        <v>6</v>
      </c>
      <c r="H12" s="280">
        <v>2</v>
      </c>
      <c r="I12" s="286">
        <f t="shared" si="0"/>
        <v>480</v>
      </c>
      <c r="J12" s="358" t="s">
        <v>129</v>
      </c>
      <c r="K12" s="278" t="s">
        <v>337</v>
      </c>
      <c r="L12" s="334" t="s">
        <v>104</v>
      </c>
      <c r="M12" s="300" t="s">
        <v>36</v>
      </c>
      <c r="N12" s="336" t="s">
        <v>109</v>
      </c>
      <c r="O12" s="292">
        <v>40</v>
      </c>
      <c r="P12" s="292">
        <v>0.2</v>
      </c>
      <c r="Q12" s="292">
        <v>2</v>
      </c>
      <c r="R12" s="294">
        <f>O12*P12*Q12</f>
        <v>16</v>
      </c>
      <c r="S12" s="282" t="s">
        <v>21</v>
      </c>
      <c r="T12" s="330" t="s">
        <v>558</v>
      </c>
    </row>
    <row r="13" spans="1:20" s="2" customFormat="1" ht="409.6" customHeight="1" x14ac:dyDescent="0.25">
      <c r="A13" s="291"/>
      <c r="B13" s="277"/>
      <c r="C13" s="223"/>
      <c r="D13" s="279"/>
      <c r="E13" s="279"/>
      <c r="F13" s="281"/>
      <c r="G13" s="281"/>
      <c r="H13" s="281"/>
      <c r="I13" s="287"/>
      <c r="J13" s="359"/>
      <c r="K13" s="279"/>
      <c r="L13" s="335"/>
      <c r="M13" s="301"/>
      <c r="N13" s="337"/>
      <c r="O13" s="293"/>
      <c r="P13" s="293"/>
      <c r="Q13" s="293"/>
      <c r="R13" s="295"/>
      <c r="S13" s="283"/>
      <c r="T13" s="331"/>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69">
    <mergeCell ref="O1:T6"/>
    <mergeCell ref="A1:C6"/>
    <mergeCell ref="D1:N2"/>
    <mergeCell ref="D3:K3"/>
    <mergeCell ref="L3:N3"/>
    <mergeCell ref="D4:K4"/>
    <mergeCell ref="L4:N4"/>
    <mergeCell ref="D5:K5"/>
    <mergeCell ref="L5:N5"/>
    <mergeCell ref="D6:K6"/>
    <mergeCell ref="L6:N6"/>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6:T16"/>
    <mergeCell ref="P12:P13"/>
    <mergeCell ref="Q12:Q13"/>
    <mergeCell ref="R12:R13"/>
    <mergeCell ref="S12:S13"/>
    <mergeCell ref="T12:T13"/>
    <mergeCell ref="A14:T14"/>
    <mergeCell ref="J12:J13"/>
    <mergeCell ref="A15:T15"/>
    <mergeCell ref="K12:K13"/>
    <mergeCell ref="L12:L13"/>
    <mergeCell ref="M12:M13"/>
    <mergeCell ref="N12:N13"/>
    <mergeCell ref="O12:O13"/>
    <mergeCell ref="A12:A13"/>
    <mergeCell ref="B12:B13"/>
    <mergeCell ref="H12:H13"/>
    <mergeCell ref="I12:I13"/>
    <mergeCell ref="B10:B11"/>
    <mergeCell ref="D10:D11"/>
    <mergeCell ref="E10:E11"/>
    <mergeCell ref="F10:F11"/>
    <mergeCell ref="G10:G11"/>
    <mergeCell ref="H10:H11"/>
    <mergeCell ref="I10:I11"/>
    <mergeCell ref="D12:D13"/>
    <mergeCell ref="E12:E13"/>
    <mergeCell ref="F12:F13"/>
    <mergeCell ref="G12:G13"/>
    <mergeCell ref="C10:C13"/>
    <mergeCell ref="T10:T11"/>
    <mergeCell ref="K10:K11"/>
    <mergeCell ref="L10:L11"/>
    <mergeCell ref="M10:M11"/>
    <mergeCell ref="N10:N11"/>
    <mergeCell ref="O10:O11"/>
    <mergeCell ref="A10:A11"/>
    <mergeCell ref="P10:P11"/>
    <mergeCell ref="Q10:Q11"/>
    <mergeCell ref="R10:R11"/>
    <mergeCell ref="S10:S11"/>
    <mergeCell ref="J10:J11"/>
  </mergeCells>
  <pageMargins left="0.43307086614173229" right="0.35433070866141736" top="0.59055118110236227" bottom="0.35433070866141736" header="0.31496062992125984" footer="0.31496062992125984"/>
  <pageSetup paperSize="9" scale="27" fitToHeight="0" orientation="landscape" r:id="rId1"/>
  <rowBreaks count="1" manualBreakCount="1">
    <brk id="37" max="16383" man="1"/>
  </rowBreaks>
  <colBreaks count="2" manualBreakCount="2">
    <brk id="4" max="14" man="1"/>
    <brk id="20"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0"/>
  <sheetViews>
    <sheetView showWhiteSpace="0" view="pageBreakPreview" topLeftCell="A12" zoomScale="25" zoomScaleNormal="86" zoomScaleSheetLayoutView="25" zoomScalePageLayoutView="91" workbookViewId="0">
      <selection activeCell="D12" sqref="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58" style="1" customWidth="1"/>
    <col min="6" max="10" width="8.7109375" style="1" customWidth="1"/>
    <col min="11" max="11" width="129.85546875" style="1" customWidth="1"/>
    <col min="12" max="12" width="82.4257812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634</v>
      </c>
      <c r="E7" s="245"/>
      <c r="F7" s="245"/>
      <c r="G7" s="245"/>
      <c r="H7" s="245"/>
      <c r="I7" s="245"/>
      <c r="J7" s="245"/>
      <c r="K7" s="246"/>
      <c r="L7" s="244" t="s">
        <v>1</v>
      </c>
      <c r="M7" s="245"/>
      <c r="N7" s="246"/>
      <c r="O7" s="247" t="s">
        <v>2</v>
      </c>
      <c r="P7" s="242"/>
      <c r="Q7" s="242"/>
      <c r="R7" s="242"/>
      <c r="S7" s="243"/>
      <c r="T7" s="13">
        <v>15</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164.45" customHeight="1" x14ac:dyDescent="0.25">
      <c r="A10" s="46">
        <v>1</v>
      </c>
      <c r="B10" s="47" t="s">
        <v>338</v>
      </c>
      <c r="C10" s="222" t="s">
        <v>19</v>
      </c>
      <c r="D10" s="50" t="s">
        <v>344</v>
      </c>
      <c r="E10" s="50" t="s">
        <v>343</v>
      </c>
      <c r="F10" s="48">
        <v>40</v>
      </c>
      <c r="G10" s="48">
        <v>6</v>
      </c>
      <c r="H10" s="48">
        <v>1</v>
      </c>
      <c r="I10" s="49">
        <f t="shared" ref="I10:I16" si="0">H10*G10*F10</f>
        <v>240</v>
      </c>
      <c r="J10" s="67" t="s">
        <v>22</v>
      </c>
      <c r="K10" s="50" t="s">
        <v>643</v>
      </c>
      <c r="L10" s="62" t="s">
        <v>478</v>
      </c>
      <c r="M10" s="63" t="s">
        <v>36</v>
      </c>
      <c r="N10" s="59" t="s">
        <v>599</v>
      </c>
      <c r="O10" s="44">
        <v>40</v>
      </c>
      <c r="P10" s="44">
        <v>0.2</v>
      </c>
      <c r="Q10" s="44">
        <v>1</v>
      </c>
      <c r="R10" s="45">
        <f>Q10*P10*O10</f>
        <v>8</v>
      </c>
      <c r="S10" s="172" t="s">
        <v>21</v>
      </c>
      <c r="T10" s="91" t="s">
        <v>559</v>
      </c>
    </row>
    <row r="11" spans="1:20" s="2" customFormat="1" ht="270.95" customHeight="1" x14ac:dyDescent="0.25">
      <c r="A11" s="16">
        <v>2</v>
      </c>
      <c r="B11" s="65" t="s">
        <v>340</v>
      </c>
      <c r="C11" s="223"/>
      <c r="D11" s="31" t="s">
        <v>341</v>
      </c>
      <c r="E11" s="31" t="s">
        <v>342</v>
      </c>
      <c r="F11" s="20">
        <v>40</v>
      </c>
      <c r="G11" s="20">
        <v>3</v>
      </c>
      <c r="H11" s="20">
        <v>2</v>
      </c>
      <c r="I11" s="26">
        <f t="shared" si="0"/>
        <v>240</v>
      </c>
      <c r="J11" s="25" t="s">
        <v>22</v>
      </c>
      <c r="K11" s="31" t="s">
        <v>351</v>
      </c>
      <c r="L11" s="32" t="s">
        <v>104</v>
      </c>
      <c r="M11" s="63" t="s">
        <v>36</v>
      </c>
      <c r="N11" s="36" t="s">
        <v>109</v>
      </c>
      <c r="O11" s="27">
        <v>40</v>
      </c>
      <c r="P11" s="27">
        <v>0.2</v>
      </c>
      <c r="Q11" s="27">
        <v>2</v>
      </c>
      <c r="R11" s="28">
        <f t="shared" ref="R11:R16" si="1">O11*P11*Q11</f>
        <v>16</v>
      </c>
      <c r="S11" s="58" t="s">
        <v>21</v>
      </c>
      <c r="T11" s="92" t="s">
        <v>559</v>
      </c>
    </row>
    <row r="12" spans="1:20" s="2" customFormat="1" ht="225.75" customHeight="1" x14ac:dyDescent="0.25">
      <c r="A12" s="16">
        <v>3</v>
      </c>
      <c r="B12" s="17" t="s">
        <v>177</v>
      </c>
      <c r="C12" s="223"/>
      <c r="D12" s="19" t="s">
        <v>344</v>
      </c>
      <c r="E12" s="19" t="s">
        <v>343</v>
      </c>
      <c r="F12" s="20">
        <v>40</v>
      </c>
      <c r="G12" s="20">
        <v>6</v>
      </c>
      <c r="H12" s="20">
        <v>1</v>
      </c>
      <c r="I12" s="26">
        <f t="shared" si="0"/>
        <v>240</v>
      </c>
      <c r="J12" s="67" t="s">
        <v>22</v>
      </c>
      <c r="K12" s="31" t="s">
        <v>345</v>
      </c>
      <c r="L12" s="33" t="s">
        <v>346</v>
      </c>
      <c r="M12" s="63" t="s">
        <v>36</v>
      </c>
      <c r="N12" s="36" t="s">
        <v>109</v>
      </c>
      <c r="O12" s="27">
        <v>40</v>
      </c>
      <c r="P12" s="27">
        <v>0.2</v>
      </c>
      <c r="Q12" s="27">
        <v>1</v>
      </c>
      <c r="R12" s="28">
        <f t="shared" si="1"/>
        <v>8</v>
      </c>
      <c r="S12" s="58" t="s">
        <v>21</v>
      </c>
      <c r="T12" s="92"/>
    </row>
    <row r="13" spans="1:20" s="2" customFormat="1" ht="252" customHeight="1" x14ac:dyDescent="0.25">
      <c r="A13" s="16">
        <v>4</v>
      </c>
      <c r="B13" s="17" t="s">
        <v>347</v>
      </c>
      <c r="C13" s="223"/>
      <c r="D13" s="19" t="s">
        <v>348</v>
      </c>
      <c r="E13" s="19" t="s">
        <v>343</v>
      </c>
      <c r="F13" s="20">
        <v>40</v>
      </c>
      <c r="G13" s="20">
        <v>3</v>
      </c>
      <c r="H13" s="20">
        <v>2</v>
      </c>
      <c r="I13" s="26">
        <f t="shared" ref="I13" si="2">H13*G13*F13</f>
        <v>240</v>
      </c>
      <c r="J13" s="25" t="s">
        <v>22</v>
      </c>
      <c r="K13" s="31" t="s">
        <v>486</v>
      </c>
      <c r="L13" s="33" t="s">
        <v>104</v>
      </c>
      <c r="M13" s="38" t="s">
        <v>36</v>
      </c>
      <c r="N13" s="36" t="s">
        <v>109</v>
      </c>
      <c r="O13" s="27">
        <v>40</v>
      </c>
      <c r="P13" s="27">
        <v>0.2</v>
      </c>
      <c r="Q13" s="27">
        <v>2</v>
      </c>
      <c r="R13" s="28">
        <f t="shared" si="1"/>
        <v>16</v>
      </c>
      <c r="S13" s="30" t="s">
        <v>21</v>
      </c>
      <c r="T13" s="92" t="s">
        <v>559</v>
      </c>
    </row>
    <row r="14" spans="1:20" s="2" customFormat="1" ht="168.6" customHeight="1" x14ac:dyDescent="0.25">
      <c r="A14" s="16">
        <v>5</v>
      </c>
      <c r="B14" s="17" t="s">
        <v>159</v>
      </c>
      <c r="C14" s="223"/>
      <c r="D14" s="19" t="s">
        <v>326</v>
      </c>
      <c r="E14" s="19" t="s">
        <v>339</v>
      </c>
      <c r="F14" s="20">
        <v>40</v>
      </c>
      <c r="G14" s="20">
        <v>6</v>
      </c>
      <c r="H14" s="20">
        <v>2</v>
      </c>
      <c r="I14" s="26">
        <f t="shared" ref="I14" si="3">H14*G14*F14</f>
        <v>480</v>
      </c>
      <c r="J14" s="171" t="s">
        <v>129</v>
      </c>
      <c r="K14" s="31" t="s">
        <v>352</v>
      </c>
      <c r="L14" s="33" t="s">
        <v>104</v>
      </c>
      <c r="M14" s="38" t="s">
        <v>36</v>
      </c>
      <c r="N14" s="36" t="s">
        <v>109</v>
      </c>
      <c r="O14" s="27">
        <v>40</v>
      </c>
      <c r="P14" s="27">
        <v>0.2</v>
      </c>
      <c r="Q14" s="27">
        <v>2</v>
      </c>
      <c r="R14" s="28">
        <f t="shared" si="1"/>
        <v>16</v>
      </c>
      <c r="S14" s="30" t="s">
        <v>21</v>
      </c>
      <c r="T14" s="92" t="s">
        <v>559</v>
      </c>
    </row>
    <row r="15" spans="1:20" s="2" customFormat="1" ht="148.5" customHeight="1" x14ac:dyDescent="0.25">
      <c r="A15" s="16">
        <v>6</v>
      </c>
      <c r="B15" s="17" t="s">
        <v>57</v>
      </c>
      <c r="C15" s="223"/>
      <c r="D15" s="19" t="s">
        <v>479</v>
      </c>
      <c r="E15" s="19" t="s">
        <v>103</v>
      </c>
      <c r="F15" s="20">
        <v>40</v>
      </c>
      <c r="G15" s="20">
        <v>3</v>
      </c>
      <c r="H15" s="20">
        <v>2</v>
      </c>
      <c r="I15" s="26">
        <f t="shared" ref="I15" si="4">H15*G15*F15</f>
        <v>240</v>
      </c>
      <c r="J15" s="25" t="s">
        <v>22</v>
      </c>
      <c r="K15" s="31" t="s">
        <v>533</v>
      </c>
      <c r="L15" s="33" t="s">
        <v>104</v>
      </c>
      <c r="M15" s="38" t="s">
        <v>36</v>
      </c>
      <c r="N15" s="36"/>
      <c r="O15" s="27">
        <v>40</v>
      </c>
      <c r="P15" s="27">
        <v>0.2</v>
      </c>
      <c r="Q15" s="27">
        <v>2</v>
      </c>
      <c r="R15" s="28">
        <f t="shared" si="1"/>
        <v>16</v>
      </c>
      <c r="S15" s="30" t="s">
        <v>21</v>
      </c>
      <c r="T15" s="92" t="s">
        <v>559</v>
      </c>
    </row>
    <row r="16" spans="1:20" s="2" customFormat="1" ht="195.75" customHeight="1" x14ac:dyDescent="0.25">
      <c r="A16" s="16">
        <v>7</v>
      </c>
      <c r="B16" s="17" t="s">
        <v>349</v>
      </c>
      <c r="C16" s="223"/>
      <c r="D16" s="19" t="s">
        <v>350</v>
      </c>
      <c r="E16" s="19" t="s">
        <v>343</v>
      </c>
      <c r="F16" s="20">
        <v>40</v>
      </c>
      <c r="G16" s="20">
        <v>3</v>
      </c>
      <c r="H16" s="20">
        <v>1</v>
      </c>
      <c r="I16" s="26">
        <f t="shared" si="0"/>
        <v>120</v>
      </c>
      <c r="J16" s="60" t="s">
        <v>20</v>
      </c>
      <c r="K16" s="31" t="s">
        <v>635</v>
      </c>
      <c r="L16" s="33" t="s">
        <v>104</v>
      </c>
      <c r="M16" s="38" t="s">
        <v>36</v>
      </c>
      <c r="N16" s="36" t="s">
        <v>109</v>
      </c>
      <c r="O16" s="27">
        <v>40</v>
      </c>
      <c r="P16" s="27">
        <v>0.2</v>
      </c>
      <c r="Q16" s="27">
        <v>1</v>
      </c>
      <c r="R16" s="28">
        <f t="shared" si="1"/>
        <v>8</v>
      </c>
      <c r="S16" s="30" t="s">
        <v>21</v>
      </c>
      <c r="T16" s="92" t="s">
        <v>559</v>
      </c>
    </row>
    <row r="17" spans="1:20" ht="39.950000000000003" customHeight="1" x14ac:dyDescent="0.2">
      <c r="A17" s="224" t="s">
        <v>447</v>
      </c>
      <c r="B17" s="225"/>
      <c r="C17" s="225"/>
      <c r="D17" s="225"/>
      <c r="E17" s="225"/>
      <c r="F17" s="225"/>
      <c r="G17" s="225"/>
      <c r="H17" s="225"/>
      <c r="I17" s="225"/>
      <c r="J17" s="225"/>
      <c r="K17" s="225"/>
      <c r="L17" s="225"/>
      <c r="M17" s="225"/>
      <c r="N17" s="225"/>
      <c r="O17" s="225"/>
      <c r="P17" s="225"/>
      <c r="Q17" s="225"/>
      <c r="R17" s="225"/>
      <c r="S17" s="225"/>
      <c r="T17" s="226"/>
    </row>
    <row r="18" spans="1:20" ht="39.950000000000003" customHeight="1" x14ac:dyDescent="0.2">
      <c r="A18" s="227"/>
      <c r="B18" s="228"/>
      <c r="C18" s="228"/>
      <c r="D18" s="228"/>
      <c r="E18" s="228"/>
      <c r="F18" s="228"/>
      <c r="G18" s="228"/>
      <c r="H18" s="228"/>
      <c r="I18" s="228"/>
      <c r="J18" s="228"/>
      <c r="K18" s="228"/>
      <c r="L18" s="228"/>
      <c r="M18" s="228"/>
      <c r="N18" s="228"/>
      <c r="O18" s="228"/>
      <c r="P18" s="228"/>
      <c r="Q18" s="228"/>
      <c r="R18" s="228"/>
      <c r="S18" s="228"/>
      <c r="T18" s="229"/>
    </row>
    <row r="19" spans="1:20" ht="39.950000000000003" customHeight="1" thickBot="1" x14ac:dyDescent="0.25">
      <c r="A19" s="230"/>
      <c r="B19" s="231"/>
      <c r="C19" s="231"/>
      <c r="D19" s="231"/>
      <c r="E19" s="231"/>
      <c r="F19" s="231"/>
      <c r="G19" s="231"/>
      <c r="H19" s="231"/>
      <c r="I19" s="231"/>
      <c r="J19" s="231"/>
      <c r="K19" s="231"/>
      <c r="L19" s="231"/>
      <c r="M19" s="231"/>
      <c r="N19" s="231"/>
      <c r="O19" s="231"/>
      <c r="P19" s="231"/>
      <c r="Q19" s="231"/>
      <c r="R19" s="231"/>
      <c r="S19" s="231"/>
      <c r="T19" s="232"/>
    </row>
    <row r="20" spans="1:20" ht="12" thickTop="1" x14ac:dyDescent="0.2"/>
  </sheetData>
  <mergeCells count="31">
    <mergeCell ref="O1:T6"/>
    <mergeCell ref="A1:C6"/>
    <mergeCell ref="D1:N2"/>
    <mergeCell ref="D3:K3"/>
    <mergeCell ref="L3:N3"/>
    <mergeCell ref="D4:K4"/>
    <mergeCell ref="L4:N4"/>
    <mergeCell ref="D5:K5"/>
    <mergeCell ref="L5:N5"/>
    <mergeCell ref="D6:K6"/>
    <mergeCell ref="L6:N6"/>
    <mergeCell ref="A7:C7"/>
    <mergeCell ref="D7:K7"/>
    <mergeCell ref="L7:N7"/>
    <mergeCell ref="O7:S7"/>
    <mergeCell ref="A8:A9"/>
    <mergeCell ref="B8:B9"/>
    <mergeCell ref="C8:C9"/>
    <mergeCell ref="D8:D9"/>
    <mergeCell ref="E8:E9"/>
    <mergeCell ref="F8:J8"/>
    <mergeCell ref="A17:T17"/>
    <mergeCell ref="A18:T18"/>
    <mergeCell ref="A19:T19"/>
    <mergeCell ref="C10:C16"/>
    <mergeCell ref="K8:K9"/>
    <mergeCell ref="L8:L9"/>
    <mergeCell ref="M8:M9"/>
    <mergeCell ref="N8:N9"/>
    <mergeCell ref="O8:S8"/>
    <mergeCell ref="T8:T9"/>
  </mergeCells>
  <pageMargins left="0.43307086614173229" right="0.35433070866141736" top="0.59055118110236227" bottom="0.35433070866141736" header="0.31496062992125984" footer="0.31496062992125984"/>
  <pageSetup paperSize="9" scale="25" fitToHeight="0" orientation="landscape" r:id="rId1"/>
  <rowBreaks count="1" manualBreakCount="1">
    <brk id="36" max="16383" man="1"/>
  </rowBreaks>
  <colBreaks count="2" manualBreakCount="2">
    <brk id="4" max="18" man="1"/>
    <brk id="20"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
  <sheetViews>
    <sheetView showWhiteSpace="0" view="pageBreakPreview" topLeftCell="A8" zoomScale="30" zoomScaleNormal="86" zoomScaleSheetLayoutView="30" zoomScalePageLayoutView="91" workbookViewId="0">
      <selection activeCell="D11" sqref="D11: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58" style="1" customWidth="1"/>
    <col min="6" max="10" width="8.7109375" style="1" customWidth="1"/>
    <col min="11" max="11" width="112.14062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588</v>
      </c>
      <c r="E7" s="245"/>
      <c r="F7" s="245"/>
      <c r="G7" s="245"/>
      <c r="H7" s="245"/>
      <c r="I7" s="245"/>
      <c r="J7" s="245"/>
      <c r="K7" s="246"/>
      <c r="L7" s="244" t="s">
        <v>1</v>
      </c>
      <c r="M7" s="245"/>
      <c r="N7" s="246"/>
      <c r="O7" s="247" t="s">
        <v>2</v>
      </c>
      <c r="P7" s="242"/>
      <c r="Q7" s="242"/>
      <c r="R7" s="242"/>
      <c r="S7" s="243"/>
      <c r="T7" s="13">
        <v>16</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409.6" customHeight="1" x14ac:dyDescent="0.25">
      <c r="A10" s="16">
        <v>1</v>
      </c>
      <c r="B10" s="65" t="s">
        <v>354</v>
      </c>
      <c r="C10" s="223"/>
      <c r="D10" s="31" t="s">
        <v>356</v>
      </c>
      <c r="E10" s="50" t="s">
        <v>355</v>
      </c>
      <c r="F10" s="20">
        <v>100</v>
      </c>
      <c r="G10" s="20">
        <v>3</v>
      </c>
      <c r="H10" s="20">
        <v>1</v>
      </c>
      <c r="I10" s="26">
        <f t="shared" ref="I10:I11" si="0">H10*G10*F10</f>
        <v>300</v>
      </c>
      <c r="J10" s="25" t="s">
        <v>22</v>
      </c>
      <c r="K10" s="31" t="s">
        <v>636</v>
      </c>
      <c r="L10" s="32" t="s">
        <v>104</v>
      </c>
      <c r="M10" s="63" t="s">
        <v>36</v>
      </c>
      <c r="N10" s="59" t="s">
        <v>637</v>
      </c>
      <c r="O10" s="27">
        <v>100</v>
      </c>
      <c r="P10" s="27">
        <v>0.2</v>
      </c>
      <c r="Q10" s="27">
        <v>1</v>
      </c>
      <c r="R10" s="28">
        <f>O10*P10*Q10</f>
        <v>20</v>
      </c>
      <c r="S10" s="58" t="s">
        <v>21</v>
      </c>
      <c r="T10" s="57" t="s">
        <v>560</v>
      </c>
    </row>
    <row r="11" spans="1:20" s="2" customFormat="1" ht="409.6" customHeight="1" x14ac:dyDescent="0.25">
      <c r="A11" s="290">
        <v>2</v>
      </c>
      <c r="B11" s="276" t="s">
        <v>357</v>
      </c>
      <c r="C11" s="223"/>
      <c r="D11" s="278" t="s">
        <v>366</v>
      </c>
      <c r="E11" s="278" t="s">
        <v>355</v>
      </c>
      <c r="F11" s="280">
        <v>100</v>
      </c>
      <c r="G11" s="280">
        <v>3</v>
      </c>
      <c r="H11" s="280">
        <v>1</v>
      </c>
      <c r="I11" s="286">
        <f t="shared" si="0"/>
        <v>300</v>
      </c>
      <c r="J11" s="332" t="s">
        <v>22</v>
      </c>
      <c r="K11" s="278" t="s">
        <v>358</v>
      </c>
      <c r="L11" s="298" t="s">
        <v>104</v>
      </c>
      <c r="M11" s="300" t="s">
        <v>36</v>
      </c>
      <c r="N11" s="328" t="s">
        <v>353</v>
      </c>
      <c r="O11" s="292">
        <v>100</v>
      </c>
      <c r="P11" s="292">
        <v>0.2</v>
      </c>
      <c r="Q11" s="292">
        <v>1</v>
      </c>
      <c r="R11" s="294">
        <f>O11*P11*Q11</f>
        <v>20</v>
      </c>
      <c r="S11" s="282" t="s">
        <v>21</v>
      </c>
      <c r="T11" s="330" t="s">
        <v>560</v>
      </c>
    </row>
    <row r="12" spans="1:20" s="2" customFormat="1" ht="382.5" customHeight="1" x14ac:dyDescent="0.25">
      <c r="A12" s="291"/>
      <c r="B12" s="277"/>
      <c r="C12" s="223"/>
      <c r="D12" s="279"/>
      <c r="E12" s="279"/>
      <c r="F12" s="281"/>
      <c r="G12" s="281"/>
      <c r="H12" s="281"/>
      <c r="I12" s="287"/>
      <c r="J12" s="333"/>
      <c r="K12" s="279"/>
      <c r="L12" s="299"/>
      <c r="M12" s="301"/>
      <c r="N12" s="329"/>
      <c r="O12" s="293"/>
      <c r="P12" s="293"/>
      <c r="Q12" s="293"/>
      <c r="R12" s="295"/>
      <c r="S12" s="283"/>
      <c r="T12" s="331"/>
    </row>
    <row r="13" spans="1:20" ht="39.950000000000003" customHeight="1" x14ac:dyDescent="0.2">
      <c r="A13" s="224" t="s">
        <v>447</v>
      </c>
      <c r="B13" s="225"/>
      <c r="C13" s="225"/>
      <c r="D13" s="225"/>
      <c r="E13" s="225"/>
      <c r="F13" s="225"/>
      <c r="G13" s="225"/>
      <c r="H13" s="225"/>
      <c r="I13" s="225"/>
      <c r="J13" s="225"/>
      <c r="K13" s="225"/>
      <c r="L13" s="225"/>
      <c r="M13" s="225"/>
      <c r="N13" s="225"/>
      <c r="O13" s="225"/>
      <c r="P13" s="225"/>
      <c r="Q13" s="225"/>
      <c r="R13" s="225"/>
      <c r="S13" s="225"/>
      <c r="T13" s="226"/>
    </row>
    <row r="14" spans="1:20" ht="39.950000000000003" customHeight="1" x14ac:dyDescent="0.2">
      <c r="A14" s="227"/>
      <c r="B14" s="228"/>
      <c r="C14" s="228"/>
      <c r="D14" s="228"/>
      <c r="E14" s="228"/>
      <c r="F14" s="228"/>
      <c r="G14" s="228"/>
      <c r="H14" s="228"/>
      <c r="I14" s="228"/>
      <c r="J14" s="228"/>
      <c r="K14" s="228"/>
      <c r="L14" s="228"/>
      <c r="M14" s="228"/>
      <c r="N14" s="228"/>
      <c r="O14" s="228"/>
      <c r="P14" s="228"/>
      <c r="Q14" s="228"/>
      <c r="R14" s="228"/>
      <c r="S14" s="228"/>
      <c r="T14" s="229"/>
    </row>
    <row r="15" spans="1:20" ht="39.950000000000003" customHeight="1" thickBot="1" x14ac:dyDescent="0.25">
      <c r="A15" s="230"/>
      <c r="B15" s="231"/>
      <c r="C15" s="231"/>
      <c r="D15" s="231"/>
      <c r="E15" s="231"/>
      <c r="F15" s="231"/>
      <c r="G15" s="231"/>
      <c r="H15" s="231"/>
      <c r="I15" s="231"/>
      <c r="J15" s="231"/>
      <c r="K15" s="231"/>
      <c r="L15" s="231"/>
      <c r="M15" s="231"/>
      <c r="N15" s="231"/>
      <c r="O15" s="231"/>
      <c r="P15" s="231"/>
      <c r="Q15" s="231"/>
      <c r="R15" s="231"/>
      <c r="S15" s="231"/>
      <c r="T15" s="232"/>
    </row>
    <row r="16" spans="1:20" ht="12" thickTop="1" x14ac:dyDescent="0.2"/>
  </sheetData>
  <mergeCells count="50">
    <mergeCell ref="O1:T6"/>
    <mergeCell ref="A1:C6"/>
    <mergeCell ref="D1:N2"/>
    <mergeCell ref="D3:K3"/>
    <mergeCell ref="L3:N3"/>
    <mergeCell ref="D4:K4"/>
    <mergeCell ref="L4:N4"/>
    <mergeCell ref="D5:K5"/>
    <mergeCell ref="L5:N5"/>
    <mergeCell ref="D6:K6"/>
    <mergeCell ref="L6:N6"/>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M11:M12"/>
    <mergeCell ref="C10:C12"/>
    <mergeCell ref="A13:T13"/>
    <mergeCell ref="A14:T14"/>
    <mergeCell ref="A15:T15"/>
    <mergeCell ref="B11:B12"/>
    <mergeCell ref="D11:D12"/>
    <mergeCell ref="E11:E12"/>
    <mergeCell ref="F11:F12"/>
    <mergeCell ref="G11:G12"/>
    <mergeCell ref="H11:H12"/>
    <mergeCell ref="I11:I12"/>
    <mergeCell ref="J11:J12"/>
    <mergeCell ref="K11:K12"/>
    <mergeCell ref="A11:A12"/>
    <mergeCell ref="L11:L12"/>
    <mergeCell ref="T11:T12"/>
    <mergeCell ref="N11:N12"/>
    <mergeCell ref="O11:O12"/>
    <mergeCell ref="P11:P12"/>
    <mergeCell ref="Q11:Q12"/>
    <mergeCell ref="R11:R12"/>
    <mergeCell ref="S11:S12"/>
  </mergeCells>
  <pageMargins left="0.43307086614173229" right="0.35433070866141736" top="0.59055118110236227" bottom="0.35433070866141736" header="0.31496062992125984" footer="0.31496062992125984"/>
  <pageSetup paperSize="9" scale="27" fitToHeight="0" orientation="landscape" r:id="rId1"/>
  <rowBreaks count="1" manualBreakCount="1">
    <brk id="36" max="16383" man="1"/>
  </rowBreaks>
  <colBreaks count="2" manualBreakCount="2">
    <brk id="4" max="14" man="1"/>
    <brk id="20"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showWhiteSpace="0" view="pageBreakPreview" topLeftCell="A11" zoomScale="25" zoomScaleNormal="86" zoomScaleSheetLayoutView="25" zoomScalePageLayoutView="91" workbookViewId="0">
      <selection activeCell="D12" sqref="D12:D13"/>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58" style="1" customWidth="1"/>
    <col min="6" max="10" width="8.7109375" style="1" customWidth="1"/>
    <col min="11" max="11" width="112.14062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589</v>
      </c>
      <c r="E7" s="245"/>
      <c r="F7" s="245"/>
      <c r="G7" s="245"/>
      <c r="H7" s="245"/>
      <c r="I7" s="245"/>
      <c r="J7" s="245"/>
      <c r="K7" s="246"/>
      <c r="L7" s="244" t="s">
        <v>1</v>
      </c>
      <c r="M7" s="245"/>
      <c r="N7" s="246"/>
      <c r="O7" s="247" t="s">
        <v>2</v>
      </c>
      <c r="P7" s="242"/>
      <c r="Q7" s="242"/>
      <c r="R7" s="242"/>
      <c r="S7" s="243"/>
      <c r="T7" s="13">
        <v>17</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90.25" customHeight="1" x14ac:dyDescent="0.25">
      <c r="A10" s="46">
        <v>1</v>
      </c>
      <c r="B10" s="47" t="s">
        <v>111</v>
      </c>
      <c r="C10" s="222" t="s">
        <v>19</v>
      </c>
      <c r="D10" s="50" t="s">
        <v>359</v>
      </c>
      <c r="E10" s="50" t="s">
        <v>360</v>
      </c>
      <c r="F10" s="48">
        <v>40</v>
      </c>
      <c r="G10" s="48">
        <v>3</v>
      </c>
      <c r="H10" s="48">
        <v>1</v>
      </c>
      <c r="I10" s="49">
        <f t="shared" ref="I10:I11" si="0">H10*G10*F10</f>
        <v>120</v>
      </c>
      <c r="J10" s="60" t="s">
        <v>20</v>
      </c>
      <c r="K10" s="50" t="s">
        <v>638</v>
      </c>
      <c r="L10" s="62" t="s">
        <v>361</v>
      </c>
      <c r="M10" s="63" t="s">
        <v>36</v>
      </c>
      <c r="N10" s="59" t="s">
        <v>353</v>
      </c>
      <c r="O10" s="44">
        <v>40</v>
      </c>
      <c r="P10" s="44">
        <v>0.2</v>
      </c>
      <c r="Q10" s="44">
        <v>1</v>
      </c>
      <c r="R10" s="45">
        <f>Q10*P10*O10</f>
        <v>8</v>
      </c>
      <c r="S10" s="58" t="s">
        <v>21</v>
      </c>
      <c r="T10" s="57" t="s">
        <v>550</v>
      </c>
    </row>
    <row r="11" spans="1:20" s="2" customFormat="1" ht="397.5" customHeight="1" x14ac:dyDescent="0.25">
      <c r="A11" s="16">
        <v>2</v>
      </c>
      <c r="B11" s="65" t="s">
        <v>111</v>
      </c>
      <c r="C11" s="223"/>
      <c r="D11" s="31" t="s">
        <v>362</v>
      </c>
      <c r="E11" s="50" t="s">
        <v>363</v>
      </c>
      <c r="F11" s="20">
        <v>40</v>
      </c>
      <c r="G11" s="20">
        <v>3</v>
      </c>
      <c r="H11" s="20">
        <v>2</v>
      </c>
      <c r="I11" s="26">
        <f t="shared" si="0"/>
        <v>240</v>
      </c>
      <c r="J11" s="25" t="s">
        <v>22</v>
      </c>
      <c r="K11" s="31" t="s">
        <v>639</v>
      </c>
      <c r="L11" s="32" t="s">
        <v>364</v>
      </c>
      <c r="M11" s="63" t="s">
        <v>36</v>
      </c>
      <c r="N11" s="36" t="s">
        <v>109</v>
      </c>
      <c r="O11" s="27">
        <v>40</v>
      </c>
      <c r="P11" s="27">
        <v>0.2</v>
      </c>
      <c r="Q11" s="27">
        <v>2</v>
      </c>
      <c r="R11" s="28">
        <f>O11*P11*Q11</f>
        <v>16</v>
      </c>
      <c r="S11" s="58" t="s">
        <v>21</v>
      </c>
      <c r="T11" s="57" t="s">
        <v>560</v>
      </c>
    </row>
    <row r="12" spans="1:20" s="2" customFormat="1" ht="409.6" customHeight="1" x14ac:dyDescent="0.25">
      <c r="A12" s="290">
        <v>3</v>
      </c>
      <c r="B12" s="276" t="s">
        <v>367</v>
      </c>
      <c r="C12" s="223"/>
      <c r="D12" s="278" t="s">
        <v>368</v>
      </c>
      <c r="E12" s="278" t="s">
        <v>355</v>
      </c>
      <c r="F12" s="280">
        <v>40</v>
      </c>
      <c r="G12" s="280">
        <v>3</v>
      </c>
      <c r="H12" s="280">
        <v>1</v>
      </c>
      <c r="I12" s="286">
        <f>F12*G12*H12</f>
        <v>120</v>
      </c>
      <c r="J12" s="288" t="s">
        <v>20</v>
      </c>
      <c r="K12" s="278" t="s">
        <v>369</v>
      </c>
      <c r="L12" s="334" t="s">
        <v>104</v>
      </c>
      <c r="M12" s="360" t="s">
        <v>36</v>
      </c>
      <c r="N12" s="336" t="s">
        <v>109</v>
      </c>
      <c r="O12" s="292">
        <v>40</v>
      </c>
      <c r="P12" s="292">
        <v>0.2</v>
      </c>
      <c r="Q12" s="292">
        <v>1</v>
      </c>
      <c r="R12" s="294">
        <f>O12*P12*Q12</f>
        <v>8</v>
      </c>
      <c r="S12" s="282" t="s">
        <v>21</v>
      </c>
      <c r="T12" s="330"/>
    </row>
    <row r="13" spans="1:20" s="2" customFormat="1" ht="189.75" customHeight="1" x14ac:dyDescent="0.25">
      <c r="A13" s="291"/>
      <c r="B13" s="277"/>
      <c r="C13" s="223"/>
      <c r="D13" s="279"/>
      <c r="E13" s="279"/>
      <c r="F13" s="281"/>
      <c r="G13" s="281"/>
      <c r="H13" s="281"/>
      <c r="I13" s="287"/>
      <c r="J13" s="289"/>
      <c r="K13" s="279"/>
      <c r="L13" s="335"/>
      <c r="M13" s="361"/>
      <c r="N13" s="337"/>
      <c r="O13" s="293"/>
      <c r="P13" s="293"/>
      <c r="Q13" s="293"/>
      <c r="R13" s="295"/>
      <c r="S13" s="283"/>
      <c r="T13" s="331"/>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50">
    <mergeCell ref="O1:T6"/>
    <mergeCell ref="A1:C6"/>
    <mergeCell ref="D1:N2"/>
    <mergeCell ref="D3:K3"/>
    <mergeCell ref="L3:N3"/>
    <mergeCell ref="D4:K4"/>
    <mergeCell ref="L4:N4"/>
    <mergeCell ref="D5:K5"/>
    <mergeCell ref="L5:N5"/>
    <mergeCell ref="D6:K6"/>
    <mergeCell ref="L6:N6"/>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L12:L13"/>
    <mergeCell ref="C10:C13"/>
    <mergeCell ref="A12:A13"/>
    <mergeCell ref="B12:B13"/>
    <mergeCell ref="D12:D13"/>
    <mergeCell ref="E12:E13"/>
    <mergeCell ref="F12:F13"/>
    <mergeCell ref="S12:S13"/>
    <mergeCell ref="T12:T13"/>
    <mergeCell ref="A14:T14"/>
    <mergeCell ref="A15:T15"/>
    <mergeCell ref="A16:T16"/>
    <mergeCell ref="M12:M13"/>
    <mergeCell ref="N12:N13"/>
    <mergeCell ref="O12:O13"/>
    <mergeCell ref="P12:P13"/>
    <mergeCell ref="Q12:Q13"/>
    <mergeCell ref="R12:R13"/>
    <mergeCell ref="G12:G13"/>
    <mergeCell ref="H12:H13"/>
    <mergeCell ref="I12:I13"/>
    <mergeCell ref="J12:J13"/>
    <mergeCell ref="K12:K13"/>
  </mergeCells>
  <pageMargins left="0.43307086614173229" right="0.35433070866141736" top="0.59055118110236227" bottom="0.35433070866141736" header="0.31496062992125984" footer="0.31496062992125984"/>
  <pageSetup paperSize="9" scale="27" fitToHeight="0" orientation="landscape" r:id="rId1"/>
  <rowBreaks count="1" manualBreakCount="1">
    <brk id="36" max="16383" man="1"/>
  </rowBreaks>
  <colBreaks count="2" manualBreakCount="2">
    <brk id="4" max="15" man="1"/>
    <brk id="20"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showWhiteSpace="0" view="pageBreakPreview" topLeftCell="A11" zoomScale="25" zoomScaleNormal="86" zoomScaleSheetLayoutView="25" zoomScalePageLayoutView="91" workbookViewId="0">
      <selection activeCell="D12" sqref="D12:D13"/>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58" style="1" customWidth="1"/>
    <col min="6" max="10" width="8.7109375" style="1" customWidth="1"/>
    <col min="11" max="11" width="112.14062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659</v>
      </c>
      <c r="E7" s="245"/>
      <c r="F7" s="245"/>
      <c r="G7" s="245"/>
      <c r="H7" s="245"/>
      <c r="I7" s="245"/>
      <c r="J7" s="245"/>
      <c r="K7" s="246"/>
      <c r="L7" s="244" t="s">
        <v>1</v>
      </c>
      <c r="M7" s="245"/>
      <c r="N7" s="246"/>
      <c r="O7" s="247" t="s">
        <v>2</v>
      </c>
      <c r="P7" s="242"/>
      <c r="Q7" s="242"/>
      <c r="R7" s="242"/>
      <c r="S7" s="243"/>
      <c r="T7" s="13">
        <v>18</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409.5" customHeight="1" x14ac:dyDescent="0.25">
      <c r="A10" s="290">
        <v>1</v>
      </c>
      <c r="B10" s="276" t="s">
        <v>357</v>
      </c>
      <c r="C10" s="222" t="s">
        <v>19</v>
      </c>
      <c r="D10" s="278" t="s">
        <v>370</v>
      </c>
      <c r="E10" s="278" t="s">
        <v>355</v>
      </c>
      <c r="F10" s="280">
        <v>40</v>
      </c>
      <c r="G10" s="280">
        <v>6</v>
      </c>
      <c r="H10" s="280">
        <v>2</v>
      </c>
      <c r="I10" s="286">
        <v>480</v>
      </c>
      <c r="J10" s="358" t="s">
        <v>129</v>
      </c>
      <c r="K10" s="278" t="s">
        <v>640</v>
      </c>
      <c r="L10" s="334" t="s">
        <v>104</v>
      </c>
      <c r="M10" s="360" t="s">
        <v>36</v>
      </c>
      <c r="N10" s="328" t="s">
        <v>353</v>
      </c>
      <c r="O10" s="292">
        <v>40</v>
      </c>
      <c r="P10" s="292">
        <v>0.2</v>
      </c>
      <c r="Q10" s="292">
        <v>2</v>
      </c>
      <c r="R10" s="294">
        <f>O10*P10*Q10</f>
        <v>16</v>
      </c>
      <c r="S10" s="282" t="s">
        <v>21</v>
      </c>
      <c r="T10" s="330" t="s">
        <v>561</v>
      </c>
    </row>
    <row r="11" spans="1:20" s="2" customFormat="1" ht="371.25" customHeight="1" x14ac:dyDescent="0.25">
      <c r="A11" s="291"/>
      <c r="B11" s="277"/>
      <c r="C11" s="223"/>
      <c r="D11" s="279"/>
      <c r="E11" s="279"/>
      <c r="F11" s="281"/>
      <c r="G11" s="281"/>
      <c r="H11" s="281"/>
      <c r="I11" s="287"/>
      <c r="J11" s="359"/>
      <c r="K11" s="279"/>
      <c r="L11" s="335"/>
      <c r="M11" s="361"/>
      <c r="N11" s="329"/>
      <c r="O11" s="293"/>
      <c r="P11" s="293"/>
      <c r="Q11" s="293"/>
      <c r="R11" s="295"/>
      <c r="S11" s="283"/>
      <c r="T11" s="331"/>
    </row>
    <row r="12" spans="1:20" s="2" customFormat="1" ht="278.25" customHeight="1" x14ac:dyDescent="0.25">
      <c r="A12" s="290">
        <v>2</v>
      </c>
      <c r="B12" s="276" t="s">
        <v>365</v>
      </c>
      <c r="C12" s="223"/>
      <c r="D12" s="278" t="s">
        <v>366</v>
      </c>
      <c r="E12" s="278" t="s">
        <v>355</v>
      </c>
      <c r="F12" s="280">
        <v>40</v>
      </c>
      <c r="G12" s="280">
        <v>3</v>
      </c>
      <c r="H12" s="280">
        <v>2</v>
      </c>
      <c r="I12" s="286">
        <f>F12*G12*H12</f>
        <v>240</v>
      </c>
      <c r="J12" s="332" t="s">
        <v>22</v>
      </c>
      <c r="K12" s="278" t="s">
        <v>641</v>
      </c>
      <c r="L12" s="334" t="s">
        <v>104</v>
      </c>
      <c r="M12" s="360" t="s">
        <v>36</v>
      </c>
      <c r="N12" s="328" t="s">
        <v>353</v>
      </c>
      <c r="O12" s="292">
        <v>40</v>
      </c>
      <c r="P12" s="292">
        <v>0.2</v>
      </c>
      <c r="Q12" s="292">
        <v>2</v>
      </c>
      <c r="R12" s="294">
        <f>O12*P12*Q12</f>
        <v>16</v>
      </c>
      <c r="S12" s="282" t="s">
        <v>21</v>
      </c>
      <c r="T12" s="330"/>
    </row>
    <row r="13" spans="1:20" s="2" customFormat="1" ht="270" customHeight="1" x14ac:dyDescent="0.25">
      <c r="A13" s="291"/>
      <c r="B13" s="277"/>
      <c r="C13" s="223"/>
      <c r="D13" s="279"/>
      <c r="E13" s="279"/>
      <c r="F13" s="281"/>
      <c r="G13" s="281"/>
      <c r="H13" s="281"/>
      <c r="I13" s="287"/>
      <c r="J13" s="333"/>
      <c r="K13" s="279"/>
      <c r="L13" s="335"/>
      <c r="M13" s="361"/>
      <c r="N13" s="329"/>
      <c r="O13" s="293"/>
      <c r="P13" s="293"/>
      <c r="Q13" s="293"/>
      <c r="R13" s="295"/>
      <c r="S13" s="283"/>
      <c r="T13" s="331"/>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69">
    <mergeCell ref="T10:T11"/>
    <mergeCell ref="R10:R11"/>
    <mergeCell ref="S10:S11"/>
    <mergeCell ref="Q10:Q11"/>
    <mergeCell ref="Q12:Q13"/>
    <mergeCell ref="R12:R13"/>
    <mergeCell ref="S12:S13"/>
    <mergeCell ref="M10:M11"/>
    <mergeCell ref="N10:N11"/>
    <mergeCell ref="O10:O11"/>
    <mergeCell ref="P10:P11"/>
    <mergeCell ref="A14:T14"/>
    <mergeCell ref="L10:L11"/>
    <mergeCell ref="A10:A11"/>
    <mergeCell ref="B10:B11"/>
    <mergeCell ref="D10:D11"/>
    <mergeCell ref="E10:E11"/>
    <mergeCell ref="F10:F11"/>
    <mergeCell ref="G10:G11"/>
    <mergeCell ref="H10:H11"/>
    <mergeCell ref="I10:I11"/>
    <mergeCell ref="J10:J11"/>
    <mergeCell ref="K10:K11"/>
    <mergeCell ref="A15:T15"/>
    <mergeCell ref="A16:T16"/>
    <mergeCell ref="B12:B13"/>
    <mergeCell ref="A12:A13"/>
    <mergeCell ref="D12:D13"/>
    <mergeCell ref="E12:E13"/>
    <mergeCell ref="F12:F13"/>
    <mergeCell ref="G12:G13"/>
    <mergeCell ref="K12:K13"/>
    <mergeCell ref="L12:L13"/>
    <mergeCell ref="M12:M13"/>
    <mergeCell ref="T12:T13"/>
    <mergeCell ref="N12:N13"/>
    <mergeCell ref="O12:O13"/>
    <mergeCell ref="P12:P13"/>
    <mergeCell ref="C10:C13"/>
    <mergeCell ref="H12:H13"/>
    <mergeCell ref="I12:I13"/>
    <mergeCell ref="J12:J13"/>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C6"/>
    <mergeCell ref="D1:N2"/>
    <mergeCell ref="D3:K3"/>
    <mergeCell ref="L3:N3"/>
    <mergeCell ref="D4:K4"/>
    <mergeCell ref="L4:N4"/>
    <mergeCell ref="D5:K5"/>
    <mergeCell ref="L5:N5"/>
    <mergeCell ref="D6:K6"/>
    <mergeCell ref="L6:N6"/>
    <mergeCell ref="O1:T6"/>
  </mergeCells>
  <pageMargins left="0.43307086614173229" right="0.35433070866141736" top="0.59055118110236227" bottom="0.35433070866141736" header="0.31496062992125984" footer="0.31496062992125984"/>
  <pageSetup paperSize="9" scale="27" fitToHeight="0" orientation="landscape" r:id="rId1"/>
  <rowBreaks count="1" manualBreakCount="1">
    <brk id="36" max="16383" man="1"/>
  </rowBreaks>
  <colBreaks count="2" manualBreakCount="2">
    <brk id="4" max="15" man="1"/>
    <brk id="20"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showWhiteSpace="0" view="pageBreakPreview" topLeftCell="A9" zoomScale="25" zoomScaleNormal="86" zoomScaleSheetLayoutView="25" zoomScalePageLayoutView="91" workbookViewId="0">
      <selection activeCell="D12" sqref="D12:D13"/>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14.4257812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590</v>
      </c>
      <c r="E7" s="245"/>
      <c r="F7" s="245"/>
      <c r="G7" s="245"/>
      <c r="H7" s="245"/>
      <c r="I7" s="245"/>
      <c r="J7" s="245"/>
      <c r="K7" s="246"/>
      <c r="L7" s="244" t="s">
        <v>1</v>
      </c>
      <c r="M7" s="245"/>
      <c r="N7" s="246"/>
      <c r="O7" s="247" t="s">
        <v>2</v>
      </c>
      <c r="P7" s="242"/>
      <c r="Q7" s="242"/>
      <c r="R7" s="242"/>
      <c r="S7" s="243"/>
      <c r="T7" s="13">
        <v>19</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10" customHeight="1" x14ac:dyDescent="0.25">
      <c r="A10" s="16">
        <v>1</v>
      </c>
      <c r="B10" s="17" t="s">
        <v>131</v>
      </c>
      <c r="C10" s="222" t="s">
        <v>19</v>
      </c>
      <c r="D10" s="19" t="s">
        <v>133</v>
      </c>
      <c r="E10" s="19" t="s">
        <v>134</v>
      </c>
      <c r="F10" s="20">
        <v>15</v>
      </c>
      <c r="G10" s="20">
        <v>3</v>
      </c>
      <c r="H10" s="20">
        <v>3</v>
      </c>
      <c r="I10" s="26">
        <f t="shared" ref="I10:I14" si="0">H10*G10*F10</f>
        <v>135</v>
      </c>
      <c r="J10" s="21" t="s">
        <v>20</v>
      </c>
      <c r="K10" s="31" t="s">
        <v>135</v>
      </c>
      <c r="L10" s="32" t="s">
        <v>136</v>
      </c>
      <c r="M10" s="38" t="s">
        <v>36</v>
      </c>
      <c r="N10" s="34" t="s">
        <v>132</v>
      </c>
      <c r="O10" s="27">
        <v>15</v>
      </c>
      <c r="P10" s="27">
        <v>0.2</v>
      </c>
      <c r="Q10" s="27">
        <v>3</v>
      </c>
      <c r="R10" s="28">
        <f>Q10*P10*O10</f>
        <v>9.0000000000000018</v>
      </c>
      <c r="S10" s="30" t="s">
        <v>21</v>
      </c>
      <c r="T10" s="24"/>
    </row>
    <row r="11" spans="1:20" s="2" customFormat="1" ht="320.25" customHeight="1" x14ac:dyDescent="0.25">
      <c r="A11" s="16">
        <v>2</v>
      </c>
      <c r="B11" s="17" t="s">
        <v>137</v>
      </c>
      <c r="C11" s="223"/>
      <c r="D11" s="19" t="s">
        <v>138</v>
      </c>
      <c r="E11" s="19" t="s">
        <v>139</v>
      </c>
      <c r="F11" s="20">
        <v>40</v>
      </c>
      <c r="G11" s="20">
        <v>3</v>
      </c>
      <c r="H11" s="20">
        <v>1</v>
      </c>
      <c r="I11" s="26">
        <f t="shared" si="0"/>
        <v>120</v>
      </c>
      <c r="J11" s="21" t="s">
        <v>20</v>
      </c>
      <c r="K11" s="31" t="s">
        <v>534</v>
      </c>
      <c r="L11" s="33" t="s">
        <v>140</v>
      </c>
      <c r="M11" s="38" t="s">
        <v>36</v>
      </c>
      <c r="N11" s="36" t="s">
        <v>109</v>
      </c>
      <c r="O11" s="27">
        <v>40</v>
      </c>
      <c r="P11" s="27">
        <v>0.2</v>
      </c>
      <c r="Q11" s="27">
        <v>1</v>
      </c>
      <c r="R11" s="28">
        <f>O11*P11*Q11</f>
        <v>8</v>
      </c>
      <c r="S11" s="30" t="s">
        <v>21</v>
      </c>
      <c r="T11" s="81"/>
    </row>
    <row r="12" spans="1:20" s="2" customFormat="1" ht="239.25" customHeight="1" x14ac:dyDescent="0.25">
      <c r="A12" s="290">
        <v>3</v>
      </c>
      <c r="B12" s="276" t="s">
        <v>141</v>
      </c>
      <c r="C12" s="223"/>
      <c r="D12" s="278" t="s">
        <v>142</v>
      </c>
      <c r="E12" s="278" t="s">
        <v>143</v>
      </c>
      <c r="F12" s="280">
        <v>40</v>
      </c>
      <c r="G12" s="280">
        <v>3</v>
      </c>
      <c r="H12" s="280">
        <v>2</v>
      </c>
      <c r="I12" s="286">
        <f t="shared" si="0"/>
        <v>240</v>
      </c>
      <c r="J12" s="332" t="s">
        <v>22</v>
      </c>
      <c r="K12" s="278" t="s">
        <v>145</v>
      </c>
      <c r="L12" s="334" t="s">
        <v>144</v>
      </c>
      <c r="M12" s="300" t="s">
        <v>36</v>
      </c>
      <c r="N12" s="336" t="s">
        <v>109</v>
      </c>
      <c r="O12" s="292">
        <v>40</v>
      </c>
      <c r="P12" s="292">
        <v>0.2</v>
      </c>
      <c r="Q12" s="292">
        <v>2</v>
      </c>
      <c r="R12" s="294">
        <f>O12*P12*Q12</f>
        <v>16</v>
      </c>
      <c r="S12" s="282" t="s">
        <v>21</v>
      </c>
      <c r="T12" s="324"/>
    </row>
    <row r="13" spans="1:20" s="2" customFormat="1" ht="261" customHeight="1" x14ac:dyDescent="0.25">
      <c r="A13" s="291"/>
      <c r="B13" s="277"/>
      <c r="C13" s="223"/>
      <c r="D13" s="279"/>
      <c r="E13" s="279"/>
      <c r="F13" s="281"/>
      <c r="G13" s="281"/>
      <c r="H13" s="281"/>
      <c r="I13" s="287"/>
      <c r="J13" s="333"/>
      <c r="K13" s="279"/>
      <c r="L13" s="335"/>
      <c r="M13" s="301"/>
      <c r="N13" s="337"/>
      <c r="O13" s="293"/>
      <c r="P13" s="293"/>
      <c r="Q13" s="293"/>
      <c r="R13" s="295"/>
      <c r="S13" s="283"/>
      <c r="T13" s="325"/>
    </row>
    <row r="14" spans="1:20" s="2" customFormat="1" ht="409.5" customHeight="1" x14ac:dyDescent="0.25">
      <c r="A14" s="16">
        <v>4</v>
      </c>
      <c r="B14" s="17" t="s">
        <v>141</v>
      </c>
      <c r="C14" s="223"/>
      <c r="D14" s="19" t="s">
        <v>142</v>
      </c>
      <c r="E14" s="19" t="s">
        <v>143</v>
      </c>
      <c r="F14" s="20">
        <v>40</v>
      </c>
      <c r="G14" s="20">
        <v>3</v>
      </c>
      <c r="H14" s="20">
        <v>2</v>
      </c>
      <c r="I14" s="26">
        <f t="shared" si="0"/>
        <v>240</v>
      </c>
      <c r="J14" s="25" t="s">
        <v>22</v>
      </c>
      <c r="K14" s="31" t="s">
        <v>154</v>
      </c>
      <c r="L14" s="33" t="s">
        <v>144</v>
      </c>
      <c r="M14" s="35" t="s">
        <v>36</v>
      </c>
      <c r="N14" s="36" t="s">
        <v>109</v>
      </c>
      <c r="O14" s="27">
        <v>40</v>
      </c>
      <c r="P14" s="27">
        <v>0.2</v>
      </c>
      <c r="Q14" s="27">
        <v>2</v>
      </c>
      <c r="R14" s="28">
        <f>O14*P14*Q14</f>
        <v>16</v>
      </c>
      <c r="S14" s="30" t="s">
        <v>21</v>
      </c>
      <c r="T14" s="24"/>
    </row>
    <row r="15" spans="1:20" ht="39.950000000000003" customHeight="1" x14ac:dyDescent="0.2">
      <c r="A15" s="224" t="s">
        <v>447</v>
      </c>
      <c r="B15" s="225"/>
      <c r="C15" s="225"/>
      <c r="D15" s="225"/>
      <c r="E15" s="225"/>
      <c r="F15" s="225"/>
      <c r="G15" s="225"/>
      <c r="H15" s="225"/>
      <c r="I15" s="225"/>
      <c r="J15" s="225"/>
      <c r="K15" s="225"/>
      <c r="L15" s="225"/>
      <c r="M15" s="225"/>
      <c r="N15" s="225"/>
      <c r="O15" s="225"/>
      <c r="P15" s="225"/>
      <c r="Q15" s="225"/>
      <c r="R15" s="225"/>
      <c r="S15" s="225"/>
      <c r="T15" s="226"/>
    </row>
    <row r="16" spans="1:20" ht="39.950000000000003" customHeight="1" x14ac:dyDescent="0.2">
      <c r="A16" s="227"/>
      <c r="B16" s="228"/>
      <c r="C16" s="228"/>
      <c r="D16" s="228"/>
      <c r="E16" s="228"/>
      <c r="F16" s="228"/>
      <c r="G16" s="228"/>
      <c r="H16" s="228"/>
      <c r="I16" s="228"/>
      <c r="J16" s="228"/>
      <c r="K16" s="228"/>
      <c r="L16" s="228"/>
      <c r="M16" s="228"/>
      <c r="N16" s="228"/>
      <c r="O16" s="228"/>
      <c r="P16" s="228"/>
      <c r="Q16" s="228"/>
      <c r="R16" s="228"/>
      <c r="S16" s="228"/>
      <c r="T16" s="229"/>
    </row>
    <row r="17" spans="1:20" ht="39.950000000000003" customHeight="1" thickBot="1" x14ac:dyDescent="0.25">
      <c r="A17" s="230"/>
      <c r="B17" s="231"/>
      <c r="C17" s="231"/>
      <c r="D17" s="231"/>
      <c r="E17" s="231"/>
      <c r="F17" s="231"/>
      <c r="G17" s="231"/>
      <c r="H17" s="231"/>
      <c r="I17" s="231"/>
      <c r="J17" s="231"/>
      <c r="K17" s="231"/>
      <c r="L17" s="231"/>
      <c r="M17" s="231"/>
      <c r="N17" s="231"/>
      <c r="O17" s="231"/>
      <c r="P17" s="231"/>
      <c r="Q17" s="231"/>
      <c r="R17" s="231"/>
      <c r="S17" s="231"/>
      <c r="T17" s="232"/>
    </row>
    <row r="18" spans="1:20" ht="12" thickTop="1" x14ac:dyDescent="0.2"/>
  </sheetData>
  <mergeCells count="50">
    <mergeCell ref="P12:P13"/>
    <mergeCell ref="Q12:Q13"/>
    <mergeCell ref="T8:T9"/>
    <mergeCell ref="A8:A9"/>
    <mergeCell ref="B8:B9"/>
    <mergeCell ref="C8:C9"/>
    <mergeCell ref="L12:L13"/>
    <mergeCell ref="M12:M13"/>
    <mergeCell ref="O1:T6"/>
    <mergeCell ref="R12:R13"/>
    <mergeCell ref="C10:C14"/>
    <mergeCell ref="N12:N13"/>
    <mergeCell ref="A7:C7"/>
    <mergeCell ref="D7:K7"/>
    <mergeCell ref="L7:N7"/>
    <mergeCell ref="O7:S7"/>
    <mergeCell ref="K8:K9"/>
    <mergeCell ref="L8:L9"/>
    <mergeCell ref="M8:M9"/>
    <mergeCell ref="N8:N9"/>
    <mergeCell ref="O8:S8"/>
    <mergeCell ref="A1:C6"/>
    <mergeCell ref="D1:N2"/>
    <mergeCell ref="D3:K3"/>
    <mergeCell ref="A15:T15"/>
    <mergeCell ref="A16:T16"/>
    <mergeCell ref="A17:T17"/>
    <mergeCell ref="K12:K13"/>
    <mergeCell ref="B12:B13"/>
    <mergeCell ref="D12:D13"/>
    <mergeCell ref="E12:E13"/>
    <mergeCell ref="F12:F13"/>
    <mergeCell ref="G12:G13"/>
    <mergeCell ref="S12:S13"/>
    <mergeCell ref="T12:T13"/>
    <mergeCell ref="H12:H13"/>
    <mergeCell ref="I12:I13"/>
    <mergeCell ref="J12:J13"/>
    <mergeCell ref="A12:A13"/>
    <mergeCell ref="O12:O13"/>
    <mergeCell ref="L3:N3"/>
    <mergeCell ref="D4:K4"/>
    <mergeCell ref="L4:N4"/>
    <mergeCell ref="D5:K5"/>
    <mergeCell ref="L5:N5"/>
    <mergeCell ref="D6:K6"/>
    <mergeCell ref="L6:N6"/>
    <mergeCell ref="D8:D9"/>
    <mergeCell ref="E8:E9"/>
    <mergeCell ref="F8:J8"/>
  </mergeCells>
  <pageMargins left="0.43307086614173229" right="0.35433070866141736" top="0.59055118110236227" bottom="0.35433070866141736" header="0.31496062992125984" footer="0.31496062992125984"/>
  <pageSetup paperSize="9" scale="26" fitToHeight="0" orientation="landscape" r:id="rId1"/>
  <rowBreaks count="1" manualBreakCount="1">
    <brk id="36" max="16383" man="1"/>
  </rowBreaks>
  <colBreaks count="2" manualBreakCount="2">
    <brk id="4" max="16" man="1"/>
    <brk id="2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showWhiteSpace="0" view="pageBreakPreview" topLeftCell="A13" zoomScale="25" zoomScaleNormal="86" zoomScaleSheetLayoutView="25" zoomScalePageLayoutView="91" workbookViewId="0">
      <selection activeCell="X10" sqref="X10"/>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58" style="1" customWidth="1"/>
    <col min="6" max="10" width="8.7109375" style="1" customWidth="1"/>
    <col min="11" max="11" width="124.42578125" style="1" customWidth="1"/>
    <col min="12" max="12" width="60.4257812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
        <v>595</v>
      </c>
      <c r="E3" s="270"/>
      <c r="F3" s="270"/>
      <c r="G3" s="270"/>
      <c r="H3" s="270"/>
      <c r="I3" s="270"/>
      <c r="J3" s="270"/>
      <c r="K3" s="270"/>
      <c r="L3" s="244" t="s">
        <v>688</v>
      </c>
      <c r="M3" s="245"/>
      <c r="N3" s="271"/>
      <c r="O3" s="251"/>
      <c r="P3" s="251"/>
      <c r="Q3" s="251"/>
      <c r="R3" s="251"/>
      <c r="S3" s="251"/>
      <c r="T3" s="252"/>
    </row>
    <row r="4" spans="1:20" ht="39.950000000000003" customHeight="1" x14ac:dyDescent="0.2">
      <c r="A4" s="258"/>
      <c r="B4" s="259"/>
      <c r="C4" s="260"/>
      <c r="D4" s="244" t="str">
        <f>ÇALIŞANLAR!D4</f>
        <v>ADRES:Yukarıyurtçu Mahallesi Eskişehir Yolu 29. Km, Mimar Sinan Caddesi No:4 Etimesgut/ANKARA</v>
      </c>
      <c r="E4" s="245"/>
      <c r="F4" s="245"/>
      <c r="G4" s="245"/>
      <c r="H4" s="245"/>
      <c r="I4" s="245"/>
      <c r="J4" s="245"/>
      <c r="K4" s="246"/>
      <c r="L4" s="244" t="s">
        <v>597</v>
      </c>
      <c r="M4" s="245"/>
      <c r="N4" s="271"/>
      <c r="O4" s="251"/>
      <c r="P4" s="251"/>
      <c r="Q4" s="251"/>
      <c r="R4" s="251"/>
      <c r="S4" s="251"/>
      <c r="T4" s="252"/>
    </row>
    <row r="5" spans="1:20" s="2" customFormat="1" ht="39.950000000000003" customHeight="1" x14ac:dyDescent="0.25">
      <c r="A5" s="258"/>
      <c r="B5" s="259"/>
      <c r="C5" s="260"/>
      <c r="D5" s="244" t="s">
        <v>604</v>
      </c>
      <c r="E5" s="245"/>
      <c r="F5" s="245"/>
      <c r="G5" s="245"/>
      <c r="H5" s="245"/>
      <c r="I5" s="245"/>
      <c r="J5" s="245"/>
      <c r="K5" s="246"/>
      <c r="L5" s="272"/>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
        <v>603</v>
      </c>
      <c r="M6" s="273"/>
      <c r="N6" s="275"/>
      <c r="O6" s="253"/>
      <c r="P6" s="253"/>
      <c r="Q6" s="253"/>
      <c r="R6" s="253"/>
      <c r="S6" s="253"/>
      <c r="T6" s="254"/>
    </row>
    <row r="7" spans="1:20" s="2" customFormat="1" ht="39.950000000000003" customHeight="1" x14ac:dyDescent="0.25">
      <c r="A7" s="241" t="s">
        <v>25</v>
      </c>
      <c r="B7" s="242"/>
      <c r="C7" s="243"/>
      <c r="D7" s="244" t="s">
        <v>605</v>
      </c>
      <c r="E7" s="245"/>
      <c r="F7" s="245"/>
      <c r="G7" s="245"/>
      <c r="H7" s="245"/>
      <c r="I7" s="245"/>
      <c r="J7" s="245"/>
      <c r="K7" s="246"/>
      <c r="L7" s="244" t="s">
        <v>1</v>
      </c>
      <c r="M7" s="245"/>
      <c r="N7" s="246"/>
      <c r="O7" s="247" t="s">
        <v>2</v>
      </c>
      <c r="P7" s="242"/>
      <c r="Q7" s="242"/>
      <c r="R7" s="242"/>
      <c r="S7" s="243"/>
      <c r="T7" s="13">
        <v>2</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448</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67.75" customHeight="1" x14ac:dyDescent="0.25">
      <c r="A10" s="290">
        <v>1</v>
      </c>
      <c r="B10" s="276" t="s">
        <v>183</v>
      </c>
      <c r="C10" s="222" t="s">
        <v>19</v>
      </c>
      <c r="D10" s="278" t="s">
        <v>184</v>
      </c>
      <c r="E10" s="278" t="s">
        <v>186</v>
      </c>
      <c r="F10" s="280">
        <v>40</v>
      </c>
      <c r="G10" s="280">
        <v>3</v>
      </c>
      <c r="H10" s="280">
        <v>1</v>
      </c>
      <c r="I10" s="286">
        <f t="shared" ref="I10" si="0">H10*G10*F10</f>
        <v>120</v>
      </c>
      <c r="J10" s="288" t="s">
        <v>20</v>
      </c>
      <c r="K10" s="278" t="s">
        <v>606</v>
      </c>
      <c r="L10" s="298" t="s">
        <v>185</v>
      </c>
      <c r="M10" s="300" t="s">
        <v>36</v>
      </c>
      <c r="N10" s="296" t="s">
        <v>599</v>
      </c>
      <c r="O10" s="292">
        <v>40</v>
      </c>
      <c r="P10" s="292">
        <v>0.2</v>
      </c>
      <c r="Q10" s="292">
        <v>1</v>
      </c>
      <c r="R10" s="294">
        <f>Q10*P10*O10</f>
        <v>8</v>
      </c>
      <c r="S10" s="282" t="s">
        <v>21</v>
      </c>
      <c r="T10" s="284" t="s">
        <v>555</v>
      </c>
    </row>
    <row r="11" spans="1:20" s="2" customFormat="1" ht="228.6" customHeight="1" x14ac:dyDescent="0.25">
      <c r="A11" s="291"/>
      <c r="B11" s="277"/>
      <c r="C11" s="223"/>
      <c r="D11" s="279"/>
      <c r="E11" s="279"/>
      <c r="F11" s="281"/>
      <c r="G11" s="281"/>
      <c r="H11" s="281"/>
      <c r="I11" s="287"/>
      <c r="J11" s="289"/>
      <c r="K11" s="279"/>
      <c r="L11" s="299"/>
      <c r="M11" s="301"/>
      <c r="N11" s="297"/>
      <c r="O11" s="293"/>
      <c r="P11" s="293"/>
      <c r="Q11" s="293"/>
      <c r="R11" s="295"/>
      <c r="S11" s="283"/>
      <c r="T11" s="285"/>
    </row>
    <row r="12" spans="1:20" s="2" customFormat="1" ht="390.6" customHeight="1" x14ac:dyDescent="0.25">
      <c r="A12" s="16">
        <v>2</v>
      </c>
      <c r="B12" s="17" t="s">
        <v>198</v>
      </c>
      <c r="C12" s="223"/>
      <c r="D12" s="19" t="s">
        <v>609</v>
      </c>
      <c r="E12" s="19" t="s">
        <v>197</v>
      </c>
      <c r="F12" s="20">
        <v>40</v>
      </c>
      <c r="G12" s="20">
        <v>3</v>
      </c>
      <c r="H12" s="20">
        <v>2</v>
      </c>
      <c r="I12" s="26">
        <f t="shared" ref="I12" si="1">H12*G12*F12</f>
        <v>240</v>
      </c>
      <c r="J12" s="87" t="s">
        <v>22</v>
      </c>
      <c r="K12" s="31" t="s">
        <v>610</v>
      </c>
      <c r="L12" s="33" t="s">
        <v>104</v>
      </c>
      <c r="M12" s="38" t="s">
        <v>36</v>
      </c>
      <c r="N12" s="36" t="s">
        <v>109</v>
      </c>
      <c r="O12" s="27">
        <v>40</v>
      </c>
      <c r="P12" s="27">
        <v>0.2</v>
      </c>
      <c r="Q12" s="27">
        <v>2</v>
      </c>
      <c r="R12" s="28">
        <f>O12*P12*Q12</f>
        <v>16</v>
      </c>
      <c r="S12" s="30" t="s">
        <v>21</v>
      </c>
      <c r="T12" s="89"/>
    </row>
    <row r="13" spans="1:20" s="2" customFormat="1" ht="409.6" customHeight="1" x14ac:dyDescent="0.25">
      <c r="A13" s="16">
        <v>3</v>
      </c>
      <c r="B13" s="17" t="s">
        <v>181</v>
      </c>
      <c r="C13" s="223"/>
      <c r="D13" s="19" t="s">
        <v>192</v>
      </c>
      <c r="E13" s="19" t="s">
        <v>193</v>
      </c>
      <c r="F13" s="20">
        <v>40</v>
      </c>
      <c r="G13" s="20">
        <v>3</v>
      </c>
      <c r="H13" s="20">
        <v>1</v>
      </c>
      <c r="I13" s="26">
        <v>120</v>
      </c>
      <c r="J13" s="60" t="s">
        <v>20</v>
      </c>
      <c r="K13" s="31" t="s">
        <v>194</v>
      </c>
      <c r="L13" s="32" t="s">
        <v>104</v>
      </c>
      <c r="M13" s="38" t="s">
        <v>36</v>
      </c>
      <c r="N13" s="34" t="s">
        <v>599</v>
      </c>
      <c r="O13" s="27">
        <v>40</v>
      </c>
      <c r="P13" s="27">
        <v>0.2</v>
      </c>
      <c r="Q13" s="27">
        <v>1</v>
      </c>
      <c r="R13" s="28">
        <v>8</v>
      </c>
      <c r="S13" s="30" t="s">
        <v>21</v>
      </c>
      <c r="T13" s="101" t="s">
        <v>549</v>
      </c>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50">
    <mergeCell ref="P10:P11"/>
    <mergeCell ref="Q10:Q11"/>
    <mergeCell ref="T8:T9"/>
    <mergeCell ref="A8:A9"/>
    <mergeCell ref="B8:B9"/>
    <mergeCell ref="C8:C9"/>
    <mergeCell ref="L10:L11"/>
    <mergeCell ref="M10:M11"/>
    <mergeCell ref="O1:T6"/>
    <mergeCell ref="R10:R11"/>
    <mergeCell ref="C10:C13"/>
    <mergeCell ref="N10:N11"/>
    <mergeCell ref="A7:C7"/>
    <mergeCell ref="D7:K7"/>
    <mergeCell ref="L7:N7"/>
    <mergeCell ref="O7:S7"/>
    <mergeCell ref="K8:K9"/>
    <mergeCell ref="L8:L9"/>
    <mergeCell ref="M8:M9"/>
    <mergeCell ref="N8:N9"/>
    <mergeCell ref="O8:S8"/>
    <mergeCell ref="A1:C6"/>
    <mergeCell ref="D1:N2"/>
    <mergeCell ref="D3:K3"/>
    <mergeCell ref="A14:T14"/>
    <mergeCell ref="A15:T15"/>
    <mergeCell ref="A16:T16"/>
    <mergeCell ref="B10:B11"/>
    <mergeCell ref="D10:D11"/>
    <mergeCell ref="E10:E11"/>
    <mergeCell ref="F10:F11"/>
    <mergeCell ref="G10:G11"/>
    <mergeCell ref="H10:H11"/>
    <mergeCell ref="S10:S11"/>
    <mergeCell ref="T10:T11"/>
    <mergeCell ref="I10:I11"/>
    <mergeCell ref="J10:J11"/>
    <mergeCell ref="K10:K11"/>
    <mergeCell ref="A10:A11"/>
    <mergeCell ref="O10:O11"/>
    <mergeCell ref="L3:N3"/>
    <mergeCell ref="D4:K4"/>
    <mergeCell ref="L4:N4"/>
    <mergeCell ref="D5:K5"/>
    <mergeCell ref="L5:N5"/>
    <mergeCell ref="D6:K6"/>
    <mergeCell ref="L6:N6"/>
    <mergeCell ref="D8:D9"/>
    <mergeCell ref="E8:E9"/>
    <mergeCell ref="F8:J8"/>
  </mergeCells>
  <pageMargins left="0.43307086614173229" right="0.35433070866141736" top="0.59055118110236227" bottom="0.35433070866141736" header="0.31496062992125984" footer="0.31496062992125984"/>
  <pageSetup paperSize="9" scale="27" fitToHeight="0" orientation="landscape" r:id="rId1"/>
  <rowBreaks count="1" manualBreakCount="1">
    <brk id="36" max="16383" man="1"/>
  </rowBreaks>
  <colBreaks count="2" manualBreakCount="2">
    <brk id="4" max="15" man="1"/>
    <brk id="20"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showWhiteSpace="0" view="pageBreakPreview" topLeftCell="A5" zoomScale="25" zoomScaleNormal="86" zoomScaleSheetLayoutView="25" zoomScalePageLayoutView="91" workbookViewId="0">
      <selection activeCell="D12" sqref="D12:D13"/>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02.4257812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591</v>
      </c>
      <c r="E7" s="245"/>
      <c r="F7" s="245"/>
      <c r="G7" s="245"/>
      <c r="H7" s="245"/>
      <c r="I7" s="245"/>
      <c r="J7" s="245"/>
      <c r="K7" s="246"/>
      <c r="L7" s="244" t="s">
        <v>1</v>
      </c>
      <c r="M7" s="245"/>
      <c r="N7" s="246"/>
      <c r="O7" s="247" t="s">
        <v>2</v>
      </c>
      <c r="P7" s="242"/>
      <c r="Q7" s="242"/>
      <c r="R7" s="242"/>
      <c r="S7" s="243"/>
      <c r="T7" s="13">
        <v>20</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40" customHeight="1" x14ac:dyDescent="0.25">
      <c r="A10" s="290">
        <v>1</v>
      </c>
      <c r="B10" s="276" t="s">
        <v>141</v>
      </c>
      <c r="C10" s="222" t="s">
        <v>19</v>
      </c>
      <c r="D10" s="278" t="s">
        <v>146</v>
      </c>
      <c r="E10" s="278" t="s">
        <v>147</v>
      </c>
      <c r="F10" s="280">
        <v>40</v>
      </c>
      <c r="G10" s="280">
        <v>3</v>
      </c>
      <c r="H10" s="280">
        <v>1</v>
      </c>
      <c r="I10" s="286">
        <f t="shared" ref="I10:I14" si="0">H10*G10*F10</f>
        <v>120</v>
      </c>
      <c r="J10" s="288" t="s">
        <v>20</v>
      </c>
      <c r="K10" s="278" t="s">
        <v>535</v>
      </c>
      <c r="L10" s="298" t="s">
        <v>453</v>
      </c>
      <c r="M10" s="300" t="s">
        <v>36</v>
      </c>
      <c r="N10" s="328" t="s">
        <v>132</v>
      </c>
      <c r="O10" s="292">
        <v>40</v>
      </c>
      <c r="P10" s="292">
        <v>0.2</v>
      </c>
      <c r="Q10" s="292">
        <v>1</v>
      </c>
      <c r="R10" s="294">
        <f>Q10*P10*O10</f>
        <v>8</v>
      </c>
      <c r="S10" s="282" t="s">
        <v>21</v>
      </c>
      <c r="T10" s="324"/>
    </row>
    <row r="11" spans="1:20" s="2" customFormat="1" ht="315.75" customHeight="1" x14ac:dyDescent="0.25">
      <c r="A11" s="291"/>
      <c r="B11" s="277"/>
      <c r="C11" s="223"/>
      <c r="D11" s="279"/>
      <c r="E11" s="279"/>
      <c r="F11" s="281"/>
      <c r="G11" s="281"/>
      <c r="H11" s="281"/>
      <c r="I11" s="287"/>
      <c r="J11" s="289"/>
      <c r="K11" s="279"/>
      <c r="L11" s="299"/>
      <c r="M11" s="301"/>
      <c r="N11" s="329"/>
      <c r="O11" s="293"/>
      <c r="P11" s="293"/>
      <c r="Q11" s="293"/>
      <c r="R11" s="295"/>
      <c r="S11" s="283"/>
      <c r="T11" s="325"/>
    </row>
    <row r="12" spans="1:20" s="2" customFormat="1" ht="239.25" customHeight="1" x14ac:dyDescent="0.25">
      <c r="A12" s="290">
        <v>2</v>
      </c>
      <c r="B12" s="276" t="s">
        <v>131</v>
      </c>
      <c r="C12" s="223"/>
      <c r="D12" s="278" t="s">
        <v>148</v>
      </c>
      <c r="E12" s="278" t="s">
        <v>149</v>
      </c>
      <c r="F12" s="280">
        <v>100</v>
      </c>
      <c r="G12" s="280">
        <v>3</v>
      </c>
      <c r="H12" s="280">
        <v>1</v>
      </c>
      <c r="I12" s="286">
        <f t="shared" si="0"/>
        <v>300</v>
      </c>
      <c r="J12" s="332" t="s">
        <v>22</v>
      </c>
      <c r="K12" s="278" t="s">
        <v>454</v>
      </c>
      <c r="L12" s="298" t="s">
        <v>453</v>
      </c>
      <c r="M12" s="300" t="s">
        <v>36</v>
      </c>
      <c r="N12" s="336" t="s">
        <v>109</v>
      </c>
      <c r="O12" s="292">
        <v>100</v>
      </c>
      <c r="P12" s="292">
        <v>0.2</v>
      </c>
      <c r="Q12" s="292">
        <v>1</v>
      </c>
      <c r="R12" s="294">
        <f>O12*P12*Q12</f>
        <v>20</v>
      </c>
      <c r="S12" s="282" t="s">
        <v>21</v>
      </c>
      <c r="T12" s="324"/>
    </row>
    <row r="13" spans="1:20" s="2" customFormat="1" ht="282" customHeight="1" x14ac:dyDescent="0.25">
      <c r="A13" s="291"/>
      <c r="B13" s="277"/>
      <c r="C13" s="223"/>
      <c r="D13" s="279"/>
      <c r="E13" s="279"/>
      <c r="F13" s="281"/>
      <c r="G13" s="281"/>
      <c r="H13" s="281"/>
      <c r="I13" s="287"/>
      <c r="J13" s="333"/>
      <c r="K13" s="279"/>
      <c r="L13" s="299"/>
      <c r="M13" s="301"/>
      <c r="N13" s="337"/>
      <c r="O13" s="293"/>
      <c r="P13" s="293"/>
      <c r="Q13" s="293"/>
      <c r="R13" s="295"/>
      <c r="S13" s="283"/>
      <c r="T13" s="325"/>
    </row>
    <row r="14" spans="1:20" s="2" customFormat="1" ht="286.5" customHeight="1" x14ac:dyDescent="0.25">
      <c r="A14" s="16">
        <v>3</v>
      </c>
      <c r="B14" s="17" t="s">
        <v>112</v>
      </c>
      <c r="C14" s="223"/>
      <c r="D14" s="19" t="s">
        <v>150</v>
      </c>
      <c r="E14" s="19" t="s">
        <v>107</v>
      </c>
      <c r="F14" s="20">
        <v>40</v>
      </c>
      <c r="G14" s="20">
        <v>3</v>
      </c>
      <c r="H14" s="20">
        <v>1</v>
      </c>
      <c r="I14" s="26">
        <f t="shared" si="0"/>
        <v>120</v>
      </c>
      <c r="J14" s="21" t="s">
        <v>20</v>
      </c>
      <c r="K14" s="31" t="s">
        <v>455</v>
      </c>
      <c r="L14" s="33" t="s">
        <v>151</v>
      </c>
      <c r="M14" s="38" t="s">
        <v>36</v>
      </c>
      <c r="N14" s="36" t="s">
        <v>109</v>
      </c>
      <c r="O14" s="27">
        <v>40</v>
      </c>
      <c r="P14" s="27">
        <v>0.2</v>
      </c>
      <c r="Q14" s="27">
        <v>1</v>
      </c>
      <c r="R14" s="28">
        <f>O14*P14*Q14</f>
        <v>8</v>
      </c>
      <c r="S14" s="30" t="s">
        <v>21</v>
      </c>
      <c r="T14" s="81"/>
    </row>
    <row r="15" spans="1:20" ht="39.950000000000003" customHeight="1" x14ac:dyDescent="0.2">
      <c r="A15" s="224" t="s">
        <v>447</v>
      </c>
      <c r="B15" s="225"/>
      <c r="C15" s="225"/>
      <c r="D15" s="225"/>
      <c r="E15" s="225"/>
      <c r="F15" s="225"/>
      <c r="G15" s="225"/>
      <c r="H15" s="225"/>
      <c r="I15" s="225"/>
      <c r="J15" s="225"/>
      <c r="K15" s="225"/>
      <c r="L15" s="225"/>
      <c r="M15" s="225"/>
      <c r="N15" s="225"/>
      <c r="O15" s="225"/>
      <c r="P15" s="225"/>
      <c r="Q15" s="225"/>
      <c r="R15" s="225"/>
      <c r="S15" s="225"/>
      <c r="T15" s="226"/>
    </row>
    <row r="16" spans="1:20" ht="39.950000000000003" customHeight="1" x14ac:dyDescent="0.2">
      <c r="A16" s="227"/>
      <c r="B16" s="228"/>
      <c r="C16" s="228"/>
      <c r="D16" s="228"/>
      <c r="E16" s="228"/>
      <c r="F16" s="228"/>
      <c r="G16" s="228"/>
      <c r="H16" s="228"/>
      <c r="I16" s="228"/>
      <c r="J16" s="228"/>
      <c r="K16" s="228"/>
      <c r="L16" s="228"/>
      <c r="M16" s="228"/>
      <c r="N16" s="228"/>
      <c r="O16" s="228"/>
      <c r="P16" s="228"/>
      <c r="Q16" s="228"/>
      <c r="R16" s="228"/>
      <c r="S16" s="228"/>
      <c r="T16" s="229"/>
    </row>
    <row r="17" spans="1:20" ht="39.950000000000003" customHeight="1" thickBot="1" x14ac:dyDescent="0.25">
      <c r="A17" s="230"/>
      <c r="B17" s="231"/>
      <c r="C17" s="231"/>
      <c r="D17" s="231"/>
      <c r="E17" s="231"/>
      <c r="F17" s="231"/>
      <c r="G17" s="231"/>
      <c r="H17" s="231"/>
      <c r="I17" s="231"/>
      <c r="J17" s="231"/>
      <c r="K17" s="231"/>
      <c r="L17" s="231"/>
      <c r="M17" s="231"/>
      <c r="N17" s="231"/>
      <c r="O17" s="231"/>
      <c r="P17" s="231"/>
      <c r="Q17" s="231"/>
      <c r="R17" s="231"/>
      <c r="S17" s="231"/>
      <c r="T17" s="232"/>
    </row>
    <row r="18" spans="1:20" ht="12" thickTop="1" x14ac:dyDescent="0.2"/>
  </sheetData>
  <mergeCells count="69">
    <mergeCell ref="O1:T6"/>
    <mergeCell ref="K10:K11"/>
    <mergeCell ref="L10:L11"/>
    <mergeCell ref="M10:M11"/>
    <mergeCell ref="B10:B11"/>
    <mergeCell ref="D10:D11"/>
    <mergeCell ref="E10:E11"/>
    <mergeCell ref="F10:F11"/>
    <mergeCell ref="G10:G11"/>
    <mergeCell ref="O10:O11"/>
    <mergeCell ref="P10:P11"/>
    <mergeCell ref="Q10:Q11"/>
    <mergeCell ref="R10:R11"/>
    <mergeCell ref="S10:S11"/>
    <mergeCell ref="T8:T9"/>
    <mergeCell ref="A7:C7"/>
    <mergeCell ref="S12:S13"/>
    <mergeCell ref="T12:T13"/>
    <mergeCell ref="A15:T15"/>
    <mergeCell ref="A16:T16"/>
    <mergeCell ref="A17:T17"/>
    <mergeCell ref="O12:O13"/>
    <mergeCell ref="P12:P13"/>
    <mergeCell ref="Q12:Q13"/>
    <mergeCell ref="R12:R13"/>
    <mergeCell ref="C10:C14"/>
    <mergeCell ref="A12:A13"/>
    <mergeCell ref="B12:B13"/>
    <mergeCell ref="D12:D13"/>
    <mergeCell ref="T10:T11"/>
    <mergeCell ref="A10:A11"/>
    <mergeCell ref="N10:N11"/>
    <mergeCell ref="M12:M13"/>
    <mergeCell ref="N12:N13"/>
    <mergeCell ref="G12:G13"/>
    <mergeCell ref="H12:H13"/>
    <mergeCell ref="I12:I13"/>
    <mergeCell ref="J12:J13"/>
    <mergeCell ref="K12:K13"/>
    <mergeCell ref="L12:L13"/>
    <mergeCell ref="E12:E13"/>
    <mergeCell ref="F12:F13"/>
    <mergeCell ref="H10:H11"/>
    <mergeCell ref="I10:I11"/>
    <mergeCell ref="J10:J11"/>
    <mergeCell ref="D7:K7"/>
    <mergeCell ref="L7:N7"/>
    <mergeCell ref="O7:S7"/>
    <mergeCell ref="A8:A9"/>
    <mergeCell ref="B8:B9"/>
    <mergeCell ref="C8:C9"/>
    <mergeCell ref="D8:D9"/>
    <mergeCell ref="E8:E9"/>
    <mergeCell ref="F8:J8"/>
    <mergeCell ref="K8:K9"/>
    <mergeCell ref="L8:L9"/>
    <mergeCell ref="M8:M9"/>
    <mergeCell ref="N8:N9"/>
    <mergeCell ref="O8:S8"/>
    <mergeCell ref="A1:C6"/>
    <mergeCell ref="D1:N2"/>
    <mergeCell ref="D3:K3"/>
    <mergeCell ref="L3:N3"/>
    <mergeCell ref="D4:K4"/>
    <mergeCell ref="L4:N4"/>
    <mergeCell ref="D5:K5"/>
    <mergeCell ref="L5:N5"/>
    <mergeCell ref="D6:K6"/>
    <mergeCell ref="L6:N6"/>
  </mergeCells>
  <pageMargins left="0.43307086614173229" right="0.35433070866141736" top="0.59055118110236227" bottom="0.35433070866141736" header="0.31496062992125984" footer="0.31496062992125984"/>
  <pageSetup paperSize="9" scale="27" fitToHeight="0" orientation="landscape" r:id="rId1"/>
  <rowBreaks count="1" manualBreakCount="1">
    <brk id="36" max="16383" man="1"/>
  </rowBreaks>
  <colBreaks count="2" manualBreakCount="2">
    <brk id="4" max="16" man="1"/>
    <brk id="20"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showWhiteSpace="0" view="pageBreakPreview" topLeftCell="A13" zoomScale="25" zoomScaleNormal="86" zoomScaleSheetLayoutView="25" zoomScalePageLayoutView="91" workbookViewId="0">
      <selection activeCell="D12" sqref="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13.28515625" style="1" customWidth="1"/>
    <col min="12" max="12" width="65.855468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592</v>
      </c>
      <c r="E7" s="245"/>
      <c r="F7" s="245"/>
      <c r="G7" s="245"/>
      <c r="H7" s="245"/>
      <c r="I7" s="245"/>
      <c r="J7" s="245"/>
      <c r="K7" s="246"/>
      <c r="L7" s="244" t="s">
        <v>1</v>
      </c>
      <c r="M7" s="245"/>
      <c r="N7" s="246"/>
      <c r="O7" s="247" t="s">
        <v>2</v>
      </c>
      <c r="P7" s="242"/>
      <c r="Q7" s="242"/>
      <c r="R7" s="242"/>
      <c r="S7" s="243"/>
      <c r="T7" s="13">
        <v>21</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337.5" customHeight="1" x14ac:dyDescent="0.25">
      <c r="A10" s="16">
        <v>1</v>
      </c>
      <c r="B10" s="17" t="s">
        <v>131</v>
      </c>
      <c r="C10" s="222" t="s">
        <v>19</v>
      </c>
      <c r="D10" s="19" t="s">
        <v>152</v>
      </c>
      <c r="E10" s="19" t="s">
        <v>153</v>
      </c>
      <c r="F10" s="20">
        <v>100</v>
      </c>
      <c r="G10" s="20">
        <v>3</v>
      </c>
      <c r="H10" s="20">
        <v>1</v>
      </c>
      <c r="I10" s="26">
        <f t="shared" ref="I10:I14" si="0">H10*G10*F10</f>
        <v>300</v>
      </c>
      <c r="J10" s="25" t="s">
        <v>22</v>
      </c>
      <c r="K10" s="31" t="s">
        <v>456</v>
      </c>
      <c r="L10" s="32" t="s">
        <v>158</v>
      </c>
      <c r="M10" s="63" t="s">
        <v>36</v>
      </c>
      <c r="N10" s="34" t="s">
        <v>132</v>
      </c>
      <c r="O10" s="27">
        <v>100</v>
      </c>
      <c r="P10" s="27">
        <v>0.2</v>
      </c>
      <c r="Q10" s="27">
        <v>1</v>
      </c>
      <c r="R10" s="28">
        <f>Q10*P10*O10</f>
        <v>20</v>
      </c>
      <c r="S10" s="30" t="s">
        <v>21</v>
      </c>
      <c r="T10" s="81"/>
    </row>
    <row r="11" spans="1:20" s="2" customFormat="1" ht="208.5" customHeight="1" x14ac:dyDescent="0.25">
      <c r="A11" s="16">
        <v>2</v>
      </c>
      <c r="B11" s="17" t="s">
        <v>131</v>
      </c>
      <c r="C11" s="223"/>
      <c r="D11" s="19" t="s">
        <v>155</v>
      </c>
      <c r="E11" s="19" t="s">
        <v>156</v>
      </c>
      <c r="F11" s="20">
        <v>100</v>
      </c>
      <c r="G11" s="20">
        <v>1</v>
      </c>
      <c r="H11" s="20">
        <v>1</v>
      </c>
      <c r="I11" s="26">
        <f t="shared" ref="I11" si="1">H11*G11*F11</f>
        <v>100</v>
      </c>
      <c r="J11" s="21" t="s">
        <v>20</v>
      </c>
      <c r="K11" s="31" t="s">
        <v>157</v>
      </c>
      <c r="L11" s="32" t="s">
        <v>158</v>
      </c>
      <c r="M11" s="63" t="s">
        <v>36</v>
      </c>
      <c r="N11" s="36" t="s">
        <v>109</v>
      </c>
      <c r="O11" s="27">
        <v>100</v>
      </c>
      <c r="P11" s="27">
        <v>0.2</v>
      </c>
      <c r="Q11" s="27">
        <v>1</v>
      </c>
      <c r="R11" s="28">
        <f>O11*P11*Q11</f>
        <v>20</v>
      </c>
      <c r="S11" s="30" t="s">
        <v>21</v>
      </c>
      <c r="T11" s="81"/>
    </row>
    <row r="12" spans="1:20" s="2" customFormat="1" ht="360.6" customHeight="1" x14ac:dyDescent="0.25">
      <c r="A12" s="46">
        <v>3</v>
      </c>
      <c r="B12" s="47" t="s">
        <v>159</v>
      </c>
      <c r="C12" s="223"/>
      <c r="D12" s="50" t="s">
        <v>160</v>
      </c>
      <c r="E12" s="50" t="s">
        <v>103</v>
      </c>
      <c r="F12" s="48">
        <v>40</v>
      </c>
      <c r="G12" s="48">
        <v>6</v>
      </c>
      <c r="H12" s="48">
        <v>2</v>
      </c>
      <c r="I12" s="49">
        <f t="shared" si="0"/>
        <v>480</v>
      </c>
      <c r="J12" s="82" t="s">
        <v>129</v>
      </c>
      <c r="K12" s="50" t="s">
        <v>176</v>
      </c>
      <c r="L12" s="51" t="s">
        <v>161</v>
      </c>
      <c r="M12" s="63" t="s">
        <v>36</v>
      </c>
      <c r="N12" s="52" t="s">
        <v>109</v>
      </c>
      <c r="O12" s="44">
        <v>15</v>
      </c>
      <c r="P12" s="44">
        <v>0.2</v>
      </c>
      <c r="Q12" s="44">
        <v>2</v>
      </c>
      <c r="R12" s="45">
        <f>O12*P12*Q12</f>
        <v>6</v>
      </c>
      <c r="S12" s="30" t="s">
        <v>21</v>
      </c>
      <c r="T12" s="54"/>
    </row>
    <row r="13" spans="1:20" s="2" customFormat="1" ht="237" customHeight="1" x14ac:dyDescent="0.25">
      <c r="A13" s="46">
        <v>4</v>
      </c>
      <c r="B13" s="47" t="s">
        <v>141</v>
      </c>
      <c r="C13" s="223"/>
      <c r="D13" s="50" t="s">
        <v>165</v>
      </c>
      <c r="E13" s="50" t="s">
        <v>106</v>
      </c>
      <c r="F13" s="20">
        <v>100</v>
      </c>
      <c r="G13" s="20">
        <v>1</v>
      </c>
      <c r="H13" s="20">
        <v>1</v>
      </c>
      <c r="I13" s="26">
        <f t="shared" ref="I13" si="2">H13*G13*F13</f>
        <v>100</v>
      </c>
      <c r="J13" s="21" t="s">
        <v>20</v>
      </c>
      <c r="K13" s="50" t="s">
        <v>166</v>
      </c>
      <c r="L13" s="33" t="s">
        <v>104</v>
      </c>
      <c r="M13" s="63" t="s">
        <v>36</v>
      </c>
      <c r="N13" s="52" t="s">
        <v>109</v>
      </c>
      <c r="O13" s="27">
        <v>100</v>
      </c>
      <c r="P13" s="27">
        <v>0.2</v>
      </c>
      <c r="Q13" s="27">
        <v>1</v>
      </c>
      <c r="R13" s="28">
        <f>O13*P13*Q13</f>
        <v>20</v>
      </c>
      <c r="S13" s="30" t="s">
        <v>21</v>
      </c>
      <c r="T13" s="54"/>
    </row>
    <row r="14" spans="1:20" s="2" customFormat="1" ht="187.5" customHeight="1" x14ac:dyDescent="0.25">
      <c r="A14" s="16">
        <v>5</v>
      </c>
      <c r="B14" s="17" t="s">
        <v>131</v>
      </c>
      <c r="C14" s="223"/>
      <c r="D14" s="19" t="s">
        <v>162</v>
      </c>
      <c r="E14" s="19" t="s">
        <v>163</v>
      </c>
      <c r="F14" s="20">
        <v>100</v>
      </c>
      <c r="G14" s="20">
        <v>1</v>
      </c>
      <c r="H14" s="20">
        <v>1</v>
      </c>
      <c r="I14" s="26">
        <f t="shared" si="0"/>
        <v>100</v>
      </c>
      <c r="J14" s="21" t="s">
        <v>20</v>
      </c>
      <c r="K14" s="31" t="s">
        <v>164</v>
      </c>
      <c r="L14" s="33" t="s">
        <v>104</v>
      </c>
      <c r="M14" s="63" t="s">
        <v>36</v>
      </c>
      <c r="N14" s="36" t="s">
        <v>109</v>
      </c>
      <c r="O14" s="27">
        <v>100</v>
      </c>
      <c r="P14" s="27">
        <v>0.2</v>
      </c>
      <c r="Q14" s="27">
        <v>1</v>
      </c>
      <c r="R14" s="28">
        <f>O14*P14*Q14</f>
        <v>20</v>
      </c>
      <c r="S14" s="30" t="s">
        <v>21</v>
      </c>
      <c r="T14" s="24"/>
    </row>
    <row r="15" spans="1:20" ht="39.950000000000003" customHeight="1" x14ac:dyDescent="0.2">
      <c r="A15" s="224" t="s">
        <v>447</v>
      </c>
      <c r="B15" s="225"/>
      <c r="C15" s="225"/>
      <c r="D15" s="225"/>
      <c r="E15" s="225"/>
      <c r="F15" s="225"/>
      <c r="G15" s="225"/>
      <c r="H15" s="225"/>
      <c r="I15" s="225"/>
      <c r="J15" s="225"/>
      <c r="K15" s="225"/>
      <c r="L15" s="225"/>
      <c r="M15" s="225"/>
      <c r="N15" s="225"/>
      <c r="O15" s="225"/>
      <c r="P15" s="225"/>
      <c r="Q15" s="225"/>
      <c r="R15" s="225"/>
      <c r="S15" s="225"/>
      <c r="T15" s="226"/>
    </row>
    <row r="16" spans="1:20" ht="39.950000000000003" customHeight="1" x14ac:dyDescent="0.2">
      <c r="A16" s="227"/>
      <c r="B16" s="228"/>
      <c r="C16" s="228"/>
      <c r="D16" s="228"/>
      <c r="E16" s="228"/>
      <c r="F16" s="228"/>
      <c r="G16" s="228"/>
      <c r="H16" s="228"/>
      <c r="I16" s="228"/>
      <c r="J16" s="228"/>
      <c r="K16" s="228"/>
      <c r="L16" s="228"/>
      <c r="M16" s="228"/>
      <c r="N16" s="228"/>
      <c r="O16" s="228"/>
      <c r="P16" s="228"/>
      <c r="Q16" s="228"/>
      <c r="R16" s="228"/>
      <c r="S16" s="228"/>
      <c r="T16" s="229"/>
    </row>
    <row r="17" spans="1:20" ht="39.950000000000003" customHeight="1" thickBot="1" x14ac:dyDescent="0.25">
      <c r="A17" s="230"/>
      <c r="B17" s="231"/>
      <c r="C17" s="231"/>
      <c r="D17" s="231"/>
      <c r="E17" s="231"/>
      <c r="F17" s="231"/>
      <c r="G17" s="231"/>
      <c r="H17" s="231"/>
      <c r="I17" s="231"/>
      <c r="J17" s="231"/>
      <c r="K17" s="231"/>
      <c r="L17" s="231"/>
      <c r="M17" s="231"/>
      <c r="N17" s="231"/>
      <c r="O17" s="231"/>
      <c r="P17" s="231"/>
      <c r="Q17" s="231"/>
      <c r="R17" s="231"/>
      <c r="S17" s="231"/>
      <c r="T17" s="232"/>
    </row>
    <row r="18" spans="1:20" ht="12" thickTop="1" x14ac:dyDescent="0.2"/>
  </sheetData>
  <mergeCells count="31">
    <mergeCell ref="O1:T6"/>
    <mergeCell ref="A15:T15"/>
    <mergeCell ref="A16:T16"/>
    <mergeCell ref="A17:T17"/>
    <mergeCell ref="C10:C14"/>
    <mergeCell ref="K8:K9"/>
    <mergeCell ref="L8:L9"/>
    <mergeCell ref="M8:M9"/>
    <mergeCell ref="N8:N9"/>
    <mergeCell ref="O8:S8"/>
    <mergeCell ref="T8:T9"/>
    <mergeCell ref="A7:C7"/>
    <mergeCell ref="D7:K7"/>
    <mergeCell ref="L7:N7"/>
    <mergeCell ref="O7:S7"/>
    <mergeCell ref="A8:A9"/>
    <mergeCell ref="B8:B9"/>
    <mergeCell ref="C8:C9"/>
    <mergeCell ref="D8:D9"/>
    <mergeCell ref="E8:E9"/>
    <mergeCell ref="F8:J8"/>
    <mergeCell ref="A1:C6"/>
    <mergeCell ref="D1:N2"/>
    <mergeCell ref="D3:K3"/>
    <mergeCell ref="L3:N3"/>
    <mergeCell ref="D4:K4"/>
    <mergeCell ref="L4:N4"/>
    <mergeCell ref="D5:K5"/>
    <mergeCell ref="L5:N5"/>
    <mergeCell ref="D6:K6"/>
    <mergeCell ref="L6:N6"/>
  </mergeCells>
  <pageMargins left="0.43307086614173229" right="0.35433070866141736" top="0.59055118110236227" bottom="0.35433070866141736" header="0.31496062992125984" footer="0.31496062992125984"/>
  <pageSetup paperSize="9" scale="27" fitToHeight="0" orientation="landscape" r:id="rId1"/>
  <rowBreaks count="1" manualBreakCount="1">
    <brk id="36" max="16383" man="1"/>
  </rowBreaks>
  <colBreaks count="2" manualBreakCount="2">
    <brk id="4" max="16" man="1"/>
    <brk id="20"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showWhiteSpace="0" view="pageBreakPreview" topLeftCell="A8" zoomScale="25" zoomScaleNormal="86" zoomScaleSheetLayoutView="25" zoomScalePageLayoutView="91" workbookViewId="0">
      <selection activeCell="D11" sqref="D11: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02.4257812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167</v>
      </c>
      <c r="E7" s="245"/>
      <c r="F7" s="245"/>
      <c r="G7" s="245"/>
      <c r="H7" s="245"/>
      <c r="I7" s="245"/>
      <c r="J7" s="245"/>
      <c r="K7" s="246"/>
      <c r="L7" s="244" t="s">
        <v>1</v>
      </c>
      <c r="M7" s="245"/>
      <c r="N7" s="246"/>
      <c r="O7" s="247" t="s">
        <v>2</v>
      </c>
      <c r="P7" s="242"/>
      <c r="Q7" s="242"/>
      <c r="R7" s="242"/>
      <c r="S7" s="243"/>
      <c r="T7" s="13">
        <v>22</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28" customHeight="1" x14ac:dyDescent="0.25">
      <c r="A10" s="16">
        <v>1</v>
      </c>
      <c r="B10" s="17" t="s">
        <v>167</v>
      </c>
      <c r="C10" s="222" t="s">
        <v>19</v>
      </c>
      <c r="D10" s="19" t="s">
        <v>170</v>
      </c>
      <c r="E10" s="19" t="s">
        <v>103</v>
      </c>
      <c r="F10" s="20">
        <v>40</v>
      </c>
      <c r="G10" s="20">
        <v>3</v>
      </c>
      <c r="H10" s="20">
        <v>2</v>
      </c>
      <c r="I10" s="26">
        <f t="shared" ref="I10:I13" si="0">H10*G10*F10</f>
        <v>240</v>
      </c>
      <c r="J10" s="25" t="s">
        <v>22</v>
      </c>
      <c r="K10" s="31" t="s">
        <v>168</v>
      </c>
      <c r="L10" s="32" t="s">
        <v>169</v>
      </c>
      <c r="M10" s="38" t="s">
        <v>36</v>
      </c>
      <c r="N10" s="34" t="s">
        <v>644</v>
      </c>
      <c r="O10" s="27">
        <v>40</v>
      </c>
      <c r="P10" s="27">
        <v>0.2</v>
      </c>
      <c r="Q10" s="27">
        <v>2</v>
      </c>
      <c r="R10" s="28">
        <f>Q10*P10*O10</f>
        <v>16</v>
      </c>
      <c r="S10" s="30" t="s">
        <v>21</v>
      </c>
      <c r="T10" s="24"/>
    </row>
    <row r="11" spans="1:20" s="2" customFormat="1" ht="408.75" customHeight="1" x14ac:dyDescent="0.25">
      <c r="A11" s="290">
        <v>2</v>
      </c>
      <c r="B11" s="276" t="s">
        <v>167</v>
      </c>
      <c r="C11" s="223"/>
      <c r="D11" s="278" t="s">
        <v>171</v>
      </c>
      <c r="E11" s="278" t="s">
        <v>103</v>
      </c>
      <c r="F11" s="280">
        <v>40</v>
      </c>
      <c r="G11" s="280">
        <v>3</v>
      </c>
      <c r="H11" s="280">
        <v>2</v>
      </c>
      <c r="I11" s="286">
        <f t="shared" si="0"/>
        <v>240</v>
      </c>
      <c r="J11" s="332" t="s">
        <v>22</v>
      </c>
      <c r="K11" s="278" t="s">
        <v>172</v>
      </c>
      <c r="L11" s="298" t="s">
        <v>173</v>
      </c>
      <c r="M11" s="300" t="s">
        <v>36</v>
      </c>
      <c r="N11" s="336" t="s">
        <v>109</v>
      </c>
      <c r="O11" s="292">
        <v>40</v>
      </c>
      <c r="P11" s="292">
        <v>0.2</v>
      </c>
      <c r="Q11" s="292">
        <v>2</v>
      </c>
      <c r="R11" s="294">
        <f>O11*P11*Q11</f>
        <v>16</v>
      </c>
      <c r="S11" s="282" t="s">
        <v>21</v>
      </c>
      <c r="T11" s="324"/>
    </row>
    <row r="12" spans="1:20" s="2" customFormat="1" ht="298.5" customHeight="1" x14ac:dyDescent="0.25">
      <c r="A12" s="291"/>
      <c r="B12" s="277"/>
      <c r="C12" s="223"/>
      <c r="D12" s="279"/>
      <c r="E12" s="279"/>
      <c r="F12" s="281"/>
      <c r="G12" s="281"/>
      <c r="H12" s="281"/>
      <c r="I12" s="287"/>
      <c r="J12" s="333"/>
      <c r="K12" s="279"/>
      <c r="L12" s="299"/>
      <c r="M12" s="301"/>
      <c r="N12" s="337"/>
      <c r="O12" s="293"/>
      <c r="P12" s="293"/>
      <c r="Q12" s="293"/>
      <c r="R12" s="295"/>
      <c r="S12" s="283"/>
      <c r="T12" s="325"/>
    </row>
    <row r="13" spans="1:20" s="2" customFormat="1" ht="209.25" customHeight="1" x14ac:dyDescent="0.25">
      <c r="A13" s="46">
        <v>3</v>
      </c>
      <c r="B13" s="47" t="s">
        <v>167</v>
      </c>
      <c r="C13" s="223"/>
      <c r="D13" s="50" t="s">
        <v>171</v>
      </c>
      <c r="E13" s="50" t="s">
        <v>103</v>
      </c>
      <c r="F13" s="20">
        <v>40</v>
      </c>
      <c r="G13" s="20">
        <v>3</v>
      </c>
      <c r="H13" s="20">
        <v>1</v>
      </c>
      <c r="I13" s="26">
        <f t="shared" si="0"/>
        <v>120</v>
      </c>
      <c r="J13" s="21" t="s">
        <v>20</v>
      </c>
      <c r="K13" s="50" t="s">
        <v>175</v>
      </c>
      <c r="L13" s="33" t="s">
        <v>174</v>
      </c>
      <c r="M13" s="38" t="s">
        <v>36</v>
      </c>
      <c r="N13" s="52" t="s">
        <v>109</v>
      </c>
      <c r="O13" s="27">
        <v>40</v>
      </c>
      <c r="P13" s="27">
        <v>0.2</v>
      </c>
      <c r="Q13" s="27">
        <v>1</v>
      </c>
      <c r="R13" s="28">
        <f>O13*P13*Q13</f>
        <v>8</v>
      </c>
      <c r="S13" s="30" t="s">
        <v>21</v>
      </c>
      <c r="T13" s="80"/>
    </row>
    <row r="14" spans="1:20" s="2" customFormat="1" ht="217.5" customHeight="1" x14ac:dyDescent="0.25">
      <c r="A14" s="16">
        <v>4</v>
      </c>
      <c r="B14" s="17" t="s">
        <v>177</v>
      </c>
      <c r="C14" s="223"/>
      <c r="D14" s="19" t="s">
        <v>178</v>
      </c>
      <c r="E14" s="50" t="s">
        <v>103</v>
      </c>
      <c r="F14" s="20">
        <v>40</v>
      </c>
      <c r="G14" s="20">
        <v>3</v>
      </c>
      <c r="H14" s="20">
        <v>1</v>
      </c>
      <c r="I14" s="26">
        <f t="shared" ref="I14" si="1">H14*G14*F14</f>
        <v>120</v>
      </c>
      <c r="J14" s="21" t="s">
        <v>20</v>
      </c>
      <c r="K14" s="31" t="s">
        <v>179</v>
      </c>
      <c r="L14" s="33" t="s">
        <v>180</v>
      </c>
      <c r="M14" s="38" t="s">
        <v>36</v>
      </c>
      <c r="N14" s="36" t="s">
        <v>109</v>
      </c>
      <c r="O14" s="27">
        <v>40</v>
      </c>
      <c r="P14" s="27">
        <v>0.2</v>
      </c>
      <c r="Q14" s="27">
        <v>1</v>
      </c>
      <c r="R14" s="28">
        <f>O14*P14*Q14</f>
        <v>8</v>
      </c>
      <c r="S14" s="30" t="s">
        <v>21</v>
      </c>
      <c r="T14" s="80"/>
    </row>
    <row r="15" spans="1:20" ht="39.950000000000003" customHeight="1" x14ac:dyDescent="0.2">
      <c r="A15" s="224" t="s">
        <v>447</v>
      </c>
      <c r="B15" s="225"/>
      <c r="C15" s="225"/>
      <c r="D15" s="225"/>
      <c r="E15" s="225"/>
      <c r="F15" s="225"/>
      <c r="G15" s="225"/>
      <c r="H15" s="225"/>
      <c r="I15" s="225"/>
      <c r="J15" s="225"/>
      <c r="K15" s="225"/>
      <c r="L15" s="225"/>
      <c r="M15" s="225"/>
      <c r="N15" s="225"/>
      <c r="O15" s="225"/>
      <c r="P15" s="225"/>
      <c r="Q15" s="225"/>
      <c r="R15" s="225"/>
      <c r="S15" s="225"/>
      <c r="T15" s="226"/>
    </row>
    <row r="16" spans="1:20" ht="39.950000000000003" customHeight="1" x14ac:dyDescent="0.2">
      <c r="A16" s="227"/>
      <c r="B16" s="228"/>
      <c r="C16" s="228"/>
      <c r="D16" s="228"/>
      <c r="E16" s="228"/>
      <c r="F16" s="228"/>
      <c r="G16" s="228"/>
      <c r="H16" s="228"/>
      <c r="I16" s="228"/>
      <c r="J16" s="228"/>
      <c r="K16" s="228"/>
      <c r="L16" s="228"/>
      <c r="M16" s="228"/>
      <c r="N16" s="228"/>
      <c r="O16" s="228"/>
      <c r="P16" s="228"/>
      <c r="Q16" s="228"/>
      <c r="R16" s="228"/>
      <c r="S16" s="228"/>
      <c r="T16" s="229"/>
    </row>
    <row r="17" spans="1:20" ht="39.950000000000003" customHeight="1" thickBot="1" x14ac:dyDescent="0.25">
      <c r="A17" s="230"/>
      <c r="B17" s="231"/>
      <c r="C17" s="231"/>
      <c r="D17" s="231"/>
      <c r="E17" s="231"/>
      <c r="F17" s="231"/>
      <c r="G17" s="231"/>
      <c r="H17" s="231"/>
      <c r="I17" s="231"/>
      <c r="J17" s="231"/>
      <c r="K17" s="231"/>
      <c r="L17" s="231"/>
      <c r="M17" s="231"/>
      <c r="N17" s="231"/>
      <c r="O17" s="231"/>
      <c r="P17" s="231"/>
      <c r="Q17" s="231"/>
      <c r="R17" s="231"/>
      <c r="S17" s="231"/>
      <c r="T17" s="232"/>
    </row>
    <row r="18" spans="1:20" ht="12" thickTop="1" x14ac:dyDescent="0.2"/>
  </sheetData>
  <mergeCells count="50">
    <mergeCell ref="O1:T6"/>
    <mergeCell ref="T11:T12"/>
    <mergeCell ref="N11:N12"/>
    <mergeCell ref="O11:O12"/>
    <mergeCell ref="P11:P12"/>
    <mergeCell ref="Q11:Q12"/>
    <mergeCell ref="R11:R12"/>
    <mergeCell ref="S11:S12"/>
    <mergeCell ref="T8:T9"/>
    <mergeCell ref="M11:M12"/>
    <mergeCell ref="C10:C14"/>
    <mergeCell ref="A15:T15"/>
    <mergeCell ref="A16:T16"/>
    <mergeCell ref="A17:T17"/>
    <mergeCell ref="A11:A12"/>
    <mergeCell ref="B11:B12"/>
    <mergeCell ref="D11:D12"/>
    <mergeCell ref="E11:E12"/>
    <mergeCell ref="F11:F12"/>
    <mergeCell ref="G11:G12"/>
    <mergeCell ref="H11:H12"/>
    <mergeCell ref="I11:I12"/>
    <mergeCell ref="J11:J12"/>
    <mergeCell ref="K11:K12"/>
    <mergeCell ref="L11:L12"/>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C6"/>
    <mergeCell ref="D1:N2"/>
    <mergeCell ref="D3:K3"/>
    <mergeCell ref="L3:N3"/>
    <mergeCell ref="D4:K4"/>
    <mergeCell ref="L4:N4"/>
    <mergeCell ref="D5:K5"/>
    <mergeCell ref="L5:N5"/>
    <mergeCell ref="D6:K6"/>
    <mergeCell ref="L6:N6"/>
  </mergeCells>
  <pageMargins left="0.43307086614173229" right="0.35433070866141736" top="0.59055118110236227" bottom="0.35433070866141736" header="0.31496062992125984" footer="0.31496062992125984"/>
  <pageSetup paperSize="9" scale="27" fitToHeight="0" orientation="landscape" r:id="rId1"/>
  <rowBreaks count="1" manualBreakCount="1">
    <brk id="36" max="16383" man="1"/>
  </rowBreaks>
  <colBreaks count="2" manualBreakCount="2">
    <brk id="4" max="16" man="1"/>
    <brk id="20"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
  <sheetViews>
    <sheetView showWhiteSpace="0" view="pageBreakPreview" topLeftCell="A8" zoomScale="25" zoomScaleNormal="86" zoomScaleSheetLayoutView="25" zoomScalePageLayoutView="91" workbookViewId="0">
      <selection activeCell="D12" sqref="D12:D13"/>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55.7109375" style="1" customWidth="1"/>
    <col min="6" max="10" width="8.7109375" style="1" customWidth="1"/>
    <col min="11" max="11" width="144.28515625" style="1" customWidth="1"/>
    <col min="12" max="12" width="48"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660</v>
      </c>
      <c r="E7" s="245"/>
      <c r="F7" s="245"/>
      <c r="G7" s="245"/>
      <c r="H7" s="245"/>
      <c r="I7" s="245"/>
      <c r="J7" s="245"/>
      <c r="K7" s="246"/>
      <c r="L7" s="244" t="s">
        <v>1</v>
      </c>
      <c r="M7" s="245"/>
      <c r="N7" s="246"/>
      <c r="O7" s="247" t="s">
        <v>2</v>
      </c>
      <c r="P7" s="242"/>
      <c r="Q7" s="242"/>
      <c r="R7" s="242"/>
      <c r="S7" s="243"/>
      <c r="T7" s="13">
        <v>23</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87.25" customHeight="1" x14ac:dyDescent="0.25">
      <c r="A10" s="290">
        <v>1</v>
      </c>
      <c r="B10" s="276" t="s">
        <v>427</v>
      </c>
      <c r="C10" s="222" t="s">
        <v>19</v>
      </c>
      <c r="D10" s="278" t="s">
        <v>426</v>
      </c>
      <c r="E10" s="278" t="s">
        <v>428</v>
      </c>
      <c r="F10" s="280">
        <v>40</v>
      </c>
      <c r="G10" s="280">
        <v>3</v>
      </c>
      <c r="H10" s="280">
        <v>1</v>
      </c>
      <c r="I10" s="286">
        <f t="shared" ref="I10:I12" si="0">H10*G10*F10</f>
        <v>120</v>
      </c>
      <c r="J10" s="288" t="s">
        <v>20</v>
      </c>
      <c r="K10" s="278" t="s">
        <v>433</v>
      </c>
      <c r="L10" s="298" t="s">
        <v>104</v>
      </c>
      <c r="M10" s="300" t="s">
        <v>36</v>
      </c>
      <c r="N10" s="328" t="s">
        <v>599</v>
      </c>
      <c r="O10" s="292">
        <v>40</v>
      </c>
      <c r="P10" s="292">
        <v>0.2</v>
      </c>
      <c r="Q10" s="292">
        <v>1</v>
      </c>
      <c r="R10" s="294">
        <f>Q10*P10*O10</f>
        <v>8</v>
      </c>
      <c r="S10" s="282" t="s">
        <v>21</v>
      </c>
      <c r="T10" s="330" t="s">
        <v>562</v>
      </c>
    </row>
    <row r="11" spans="1:20" s="2" customFormat="1" ht="132.94999999999999" customHeight="1" x14ac:dyDescent="0.25">
      <c r="A11" s="291"/>
      <c r="B11" s="277"/>
      <c r="C11" s="223"/>
      <c r="D11" s="279"/>
      <c r="E11" s="279"/>
      <c r="F11" s="281"/>
      <c r="G11" s="281"/>
      <c r="H11" s="281"/>
      <c r="I11" s="287"/>
      <c r="J11" s="289"/>
      <c r="K11" s="279"/>
      <c r="L11" s="299"/>
      <c r="M11" s="301"/>
      <c r="N11" s="329"/>
      <c r="O11" s="293"/>
      <c r="P11" s="293"/>
      <c r="Q11" s="293"/>
      <c r="R11" s="295"/>
      <c r="S11" s="283"/>
      <c r="T11" s="331"/>
    </row>
    <row r="12" spans="1:20" s="2" customFormat="1" ht="279.75" customHeight="1" x14ac:dyDescent="0.25">
      <c r="A12" s="290">
        <v>2</v>
      </c>
      <c r="B12" s="276" t="s">
        <v>427</v>
      </c>
      <c r="C12" s="223"/>
      <c r="D12" s="278" t="s">
        <v>429</v>
      </c>
      <c r="E12" s="278" t="s">
        <v>79</v>
      </c>
      <c r="F12" s="280">
        <v>15</v>
      </c>
      <c r="G12" s="280">
        <v>3</v>
      </c>
      <c r="H12" s="280">
        <v>3</v>
      </c>
      <c r="I12" s="286">
        <f t="shared" si="0"/>
        <v>135</v>
      </c>
      <c r="J12" s="288" t="s">
        <v>20</v>
      </c>
      <c r="K12" s="278" t="s">
        <v>432</v>
      </c>
      <c r="L12" s="298" t="s">
        <v>104</v>
      </c>
      <c r="M12" s="300" t="s">
        <v>36</v>
      </c>
      <c r="N12" s="336" t="s">
        <v>109</v>
      </c>
      <c r="O12" s="292">
        <v>15</v>
      </c>
      <c r="P12" s="292">
        <v>0.2</v>
      </c>
      <c r="Q12" s="292">
        <v>3</v>
      </c>
      <c r="R12" s="294">
        <f>O12*P12*Q12</f>
        <v>9</v>
      </c>
      <c r="S12" s="282" t="s">
        <v>21</v>
      </c>
      <c r="T12" s="330"/>
    </row>
    <row r="13" spans="1:20" s="2" customFormat="1" ht="200.45" customHeight="1" x14ac:dyDescent="0.25">
      <c r="A13" s="291"/>
      <c r="B13" s="277"/>
      <c r="C13" s="223"/>
      <c r="D13" s="279"/>
      <c r="E13" s="279"/>
      <c r="F13" s="281"/>
      <c r="G13" s="281"/>
      <c r="H13" s="281"/>
      <c r="I13" s="287"/>
      <c r="J13" s="289"/>
      <c r="K13" s="279"/>
      <c r="L13" s="299"/>
      <c r="M13" s="301"/>
      <c r="N13" s="337"/>
      <c r="O13" s="293"/>
      <c r="P13" s="293"/>
      <c r="Q13" s="293"/>
      <c r="R13" s="295"/>
      <c r="S13" s="283"/>
      <c r="T13" s="331"/>
    </row>
    <row r="14" spans="1:20" s="2" customFormat="1" ht="176.25" customHeight="1" x14ac:dyDescent="0.25">
      <c r="A14" s="290">
        <v>3</v>
      </c>
      <c r="B14" s="276" t="s">
        <v>108</v>
      </c>
      <c r="C14" s="223"/>
      <c r="D14" s="278" t="s">
        <v>430</v>
      </c>
      <c r="E14" s="278" t="s">
        <v>431</v>
      </c>
      <c r="F14" s="280">
        <v>40</v>
      </c>
      <c r="G14" s="280">
        <v>3</v>
      </c>
      <c r="H14" s="280">
        <v>1</v>
      </c>
      <c r="I14" s="286">
        <f>H14*G14*F14</f>
        <v>120</v>
      </c>
      <c r="J14" s="288" t="s">
        <v>20</v>
      </c>
      <c r="K14" s="278" t="s">
        <v>902</v>
      </c>
      <c r="L14" s="334" t="s">
        <v>104</v>
      </c>
      <c r="M14" s="300" t="s">
        <v>36</v>
      </c>
      <c r="N14" s="336" t="s">
        <v>109</v>
      </c>
      <c r="O14" s="292">
        <v>40</v>
      </c>
      <c r="P14" s="292">
        <v>0.2</v>
      </c>
      <c r="Q14" s="292">
        <v>1</v>
      </c>
      <c r="R14" s="294">
        <f>O14*P14*Q14</f>
        <v>8</v>
      </c>
      <c r="S14" s="282" t="s">
        <v>21</v>
      </c>
      <c r="T14" s="330" t="s">
        <v>562</v>
      </c>
    </row>
    <row r="15" spans="1:20" s="2" customFormat="1" ht="288" customHeight="1" x14ac:dyDescent="0.25">
      <c r="A15" s="291"/>
      <c r="B15" s="277"/>
      <c r="C15" s="223"/>
      <c r="D15" s="279"/>
      <c r="E15" s="279"/>
      <c r="F15" s="281"/>
      <c r="G15" s="281"/>
      <c r="H15" s="281"/>
      <c r="I15" s="287"/>
      <c r="J15" s="289"/>
      <c r="K15" s="279"/>
      <c r="L15" s="335"/>
      <c r="M15" s="301"/>
      <c r="N15" s="337"/>
      <c r="O15" s="293"/>
      <c r="P15" s="293"/>
      <c r="Q15" s="293"/>
      <c r="R15" s="295"/>
      <c r="S15" s="283"/>
      <c r="T15" s="331"/>
    </row>
    <row r="16" spans="1:20" ht="39.950000000000003" customHeight="1" x14ac:dyDescent="0.2">
      <c r="A16" s="224" t="s">
        <v>447</v>
      </c>
      <c r="B16" s="225"/>
      <c r="C16" s="225"/>
      <c r="D16" s="225"/>
      <c r="E16" s="225"/>
      <c r="F16" s="225"/>
      <c r="G16" s="225"/>
      <c r="H16" s="225"/>
      <c r="I16" s="225"/>
      <c r="J16" s="225"/>
      <c r="K16" s="225"/>
      <c r="L16" s="225"/>
      <c r="M16" s="225"/>
      <c r="N16" s="225"/>
      <c r="O16" s="225"/>
      <c r="P16" s="225"/>
      <c r="Q16" s="225"/>
      <c r="R16" s="225"/>
      <c r="S16" s="225"/>
      <c r="T16" s="226"/>
    </row>
    <row r="17" spans="1:20" ht="39.950000000000003" customHeight="1" x14ac:dyDescent="0.2">
      <c r="A17" s="227"/>
      <c r="B17" s="228"/>
      <c r="C17" s="228"/>
      <c r="D17" s="228"/>
      <c r="E17" s="228"/>
      <c r="F17" s="228"/>
      <c r="G17" s="228"/>
      <c r="H17" s="228"/>
      <c r="I17" s="228"/>
      <c r="J17" s="228"/>
      <c r="K17" s="228"/>
      <c r="L17" s="228"/>
      <c r="M17" s="228"/>
      <c r="N17" s="228"/>
      <c r="O17" s="228"/>
      <c r="P17" s="228"/>
      <c r="Q17" s="228"/>
      <c r="R17" s="228"/>
      <c r="S17" s="228"/>
      <c r="T17" s="229"/>
    </row>
    <row r="18" spans="1:20" ht="39.950000000000003" customHeight="1" thickBot="1" x14ac:dyDescent="0.25">
      <c r="A18" s="230"/>
      <c r="B18" s="231"/>
      <c r="C18" s="231"/>
      <c r="D18" s="231"/>
      <c r="E18" s="231"/>
      <c r="F18" s="231"/>
      <c r="G18" s="231"/>
      <c r="H18" s="231"/>
      <c r="I18" s="231"/>
      <c r="J18" s="231"/>
      <c r="K18" s="231"/>
      <c r="L18" s="231"/>
      <c r="M18" s="231"/>
      <c r="N18" s="231"/>
      <c r="O18" s="231"/>
      <c r="P18" s="231"/>
      <c r="Q18" s="231"/>
      <c r="R18" s="231"/>
      <c r="S18" s="231"/>
      <c r="T18" s="232"/>
    </row>
    <row r="19" spans="1:20" ht="12" thickTop="1" x14ac:dyDescent="0.2"/>
  </sheetData>
  <mergeCells count="88">
    <mergeCell ref="L10:L11"/>
    <mergeCell ref="M10:M11"/>
    <mergeCell ref="N10:N11"/>
    <mergeCell ref="O1:T6"/>
    <mergeCell ref="G10:G11"/>
    <mergeCell ref="H10:H11"/>
    <mergeCell ref="I10:I11"/>
    <mergeCell ref="J10:J11"/>
    <mergeCell ref="T8:T9"/>
    <mergeCell ref="O10:O11"/>
    <mergeCell ref="P10:P11"/>
    <mergeCell ref="Q10:Q11"/>
    <mergeCell ref="R10:R11"/>
    <mergeCell ref="S10:S11"/>
    <mergeCell ref="T10:T11"/>
    <mergeCell ref="J12:J13"/>
    <mergeCell ref="A16:T16"/>
    <mergeCell ref="A17:T17"/>
    <mergeCell ref="M12:M13"/>
    <mergeCell ref="N12:N13"/>
    <mergeCell ref="O12:O13"/>
    <mergeCell ref="P12:P13"/>
    <mergeCell ref="Q12:Q13"/>
    <mergeCell ref="R12:R13"/>
    <mergeCell ref="S12:S13"/>
    <mergeCell ref="T12:T13"/>
    <mergeCell ref="A14:A15"/>
    <mergeCell ref="B14:B15"/>
    <mergeCell ref="D14:D15"/>
    <mergeCell ref="E14:E15"/>
    <mergeCell ref="F14:F15"/>
    <mergeCell ref="A18:T18"/>
    <mergeCell ref="B10:B11"/>
    <mergeCell ref="K10:K11"/>
    <mergeCell ref="D10:D11"/>
    <mergeCell ref="E10:E11"/>
    <mergeCell ref="A10:A11"/>
    <mergeCell ref="F10:F11"/>
    <mergeCell ref="A12:A13"/>
    <mergeCell ref="B12:B13"/>
    <mergeCell ref="D12:D13"/>
    <mergeCell ref="E12:E13"/>
    <mergeCell ref="F12:F13"/>
    <mergeCell ref="G12:G13"/>
    <mergeCell ref="H12:H13"/>
    <mergeCell ref="K12:K13"/>
    <mergeCell ref="L12:L13"/>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C6"/>
    <mergeCell ref="D1:N2"/>
    <mergeCell ref="D3:K3"/>
    <mergeCell ref="L3:N3"/>
    <mergeCell ref="D4:K4"/>
    <mergeCell ref="L4:N4"/>
    <mergeCell ref="D5:K5"/>
    <mergeCell ref="L5:N5"/>
    <mergeCell ref="D6:K6"/>
    <mergeCell ref="L6:N6"/>
    <mergeCell ref="C10:C15"/>
    <mergeCell ref="G14:G15"/>
    <mergeCell ref="H14:H15"/>
    <mergeCell ref="I14:I15"/>
    <mergeCell ref="I12:I13"/>
    <mergeCell ref="J14:J15"/>
    <mergeCell ref="K14:K15"/>
    <mergeCell ref="L14:L15"/>
    <mergeCell ref="M14:M15"/>
    <mergeCell ref="S14:S15"/>
    <mergeCell ref="T14:T15"/>
    <mergeCell ref="N14:N15"/>
    <mergeCell ref="O14:O15"/>
    <mergeCell ref="P14:P15"/>
    <mergeCell ref="Q14:Q15"/>
    <mergeCell ref="R14:R15"/>
  </mergeCells>
  <pageMargins left="0.43307086614173229" right="0.35433070866141736" top="0.59055118110236227" bottom="0.35433070866141736" header="0.31496062992125984" footer="0.31496062992125984"/>
  <pageSetup paperSize="9" scale="26" fitToHeight="0" orientation="landscape" r:id="rId1"/>
  <rowBreaks count="1" manualBreakCount="1">
    <brk id="36" max="16383" man="1"/>
  </rowBreaks>
  <colBreaks count="2" manualBreakCount="2">
    <brk id="4" max="17" man="1"/>
    <brk id="20"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
  <sheetViews>
    <sheetView showWhiteSpace="0" view="pageBreakPreview" topLeftCell="A9" zoomScale="25" zoomScaleNormal="86" zoomScaleSheetLayoutView="25" zoomScalePageLayoutView="91" workbookViewId="0">
      <selection activeCell="D12" sqref="D12:D13"/>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55.7109375" style="1" customWidth="1"/>
    <col min="6" max="10" width="8.7109375" style="1" customWidth="1"/>
    <col min="11" max="11" width="153.28515625" style="1" customWidth="1"/>
    <col min="12" max="12" width="48"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661</v>
      </c>
      <c r="E7" s="245"/>
      <c r="F7" s="245"/>
      <c r="G7" s="245"/>
      <c r="H7" s="245"/>
      <c r="I7" s="245"/>
      <c r="J7" s="245"/>
      <c r="K7" s="246"/>
      <c r="L7" s="244" t="s">
        <v>1</v>
      </c>
      <c r="M7" s="245"/>
      <c r="N7" s="246"/>
      <c r="O7" s="247" t="s">
        <v>2</v>
      </c>
      <c r="P7" s="242"/>
      <c r="Q7" s="242"/>
      <c r="R7" s="242"/>
      <c r="S7" s="243"/>
      <c r="T7" s="13">
        <v>24</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87.25" customHeight="1" x14ac:dyDescent="0.25">
      <c r="A10" s="290">
        <v>1</v>
      </c>
      <c r="B10" s="276" t="s">
        <v>427</v>
      </c>
      <c r="C10" s="222" t="s">
        <v>19</v>
      </c>
      <c r="D10" s="278" t="s">
        <v>426</v>
      </c>
      <c r="E10" s="278" t="s">
        <v>431</v>
      </c>
      <c r="F10" s="280">
        <v>40</v>
      </c>
      <c r="G10" s="280">
        <v>3</v>
      </c>
      <c r="H10" s="280">
        <v>1</v>
      </c>
      <c r="I10" s="286">
        <f t="shared" ref="I10:I12" si="0">H10*G10*F10</f>
        <v>120</v>
      </c>
      <c r="J10" s="288" t="s">
        <v>20</v>
      </c>
      <c r="K10" s="278" t="s">
        <v>439</v>
      </c>
      <c r="L10" s="298" t="s">
        <v>104</v>
      </c>
      <c r="M10" s="300" t="s">
        <v>36</v>
      </c>
      <c r="N10" s="328" t="s">
        <v>599</v>
      </c>
      <c r="O10" s="292">
        <v>40</v>
      </c>
      <c r="P10" s="292">
        <v>0.2</v>
      </c>
      <c r="Q10" s="292">
        <v>1</v>
      </c>
      <c r="R10" s="294">
        <f>Q10*P10*O10</f>
        <v>8</v>
      </c>
      <c r="S10" s="282" t="s">
        <v>21</v>
      </c>
      <c r="T10" s="330" t="s">
        <v>562</v>
      </c>
    </row>
    <row r="11" spans="1:20" s="2" customFormat="1" ht="264" customHeight="1" x14ac:dyDescent="0.25">
      <c r="A11" s="291"/>
      <c r="B11" s="277"/>
      <c r="C11" s="223"/>
      <c r="D11" s="279"/>
      <c r="E11" s="279"/>
      <c r="F11" s="281"/>
      <c r="G11" s="281"/>
      <c r="H11" s="281"/>
      <c r="I11" s="287"/>
      <c r="J11" s="289"/>
      <c r="K11" s="279"/>
      <c r="L11" s="299"/>
      <c r="M11" s="301"/>
      <c r="N11" s="329"/>
      <c r="O11" s="293"/>
      <c r="P11" s="293"/>
      <c r="Q11" s="293"/>
      <c r="R11" s="295"/>
      <c r="S11" s="283"/>
      <c r="T11" s="331"/>
    </row>
    <row r="12" spans="1:20" s="2" customFormat="1" ht="243" customHeight="1" x14ac:dyDescent="0.25">
      <c r="A12" s="290">
        <v>2</v>
      </c>
      <c r="B12" s="276" t="s">
        <v>434</v>
      </c>
      <c r="C12" s="223"/>
      <c r="D12" s="278" t="s">
        <v>435</v>
      </c>
      <c r="E12" s="278" t="s">
        <v>436</v>
      </c>
      <c r="F12" s="280">
        <v>40</v>
      </c>
      <c r="G12" s="280">
        <v>6</v>
      </c>
      <c r="H12" s="280">
        <v>1</v>
      </c>
      <c r="I12" s="286">
        <f t="shared" si="0"/>
        <v>240</v>
      </c>
      <c r="J12" s="332" t="s">
        <v>22</v>
      </c>
      <c r="K12" s="278" t="s">
        <v>438</v>
      </c>
      <c r="L12" s="298" t="s">
        <v>104</v>
      </c>
      <c r="M12" s="300" t="s">
        <v>36</v>
      </c>
      <c r="N12" s="336" t="s">
        <v>109</v>
      </c>
      <c r="O12" s="292">
        <v>40</v>
      </c>
      <c r="P12" s="292">
        <v>0.2</v>
      </c>
      <c r="Q12" s="292">
        <v>1</v>
      </c>
      <c r="R12" s="294">
        <f>O12*P12*Q12</f>
        <v>8</v>
      </c>
      <c r="S12" s="282" t="s">
        <v>21</v>
      </c>
      <c r="T12" s="324"/>
    </row>
    <row r="13" spans="1:20" s="2" customFormat="1" ht="87.6" customHeight="1" x14ac:dyDescent="0.25">
      <c r="A13" s="291"/>
      <c r="B13" s="277"/>
      <c r="C13" s="223"/>
      <c r="D13" s="279"/>
      <c r="E13" s="279"/>
      <c r="F13" s="281"/>
      <c r="G13" s="281"/>
      <c r="H13" s="281"/>
      <c r="I13" s="287"/>
      <c r="J13" s="333"/>
      <c r="K13" s="279"/>
      <c r="L13" s="299"/>
      <c r="M13" s="301"/>
      <c r="N13" s="337"/>
      <c r="O13" s="293"/>
      <c r="P13" s="293"/>
      <c r="Q13" s="293"/>
      <c r="R13" s="295"/>
      <c r="S13" s="283"/>
      <c r="T13" s="325"/>
    </row>
    <row r="14" spans="1:20" s="2" customFormat="1" ht="158.25" customHeight="1" x14ac:dyDescent="0.25">
      <c r="A14" s="290">
        <v>3</v>
      </c>
      <c r="B14" s="276" t="s">
        <v>440</v>
      </c>
      <c r="C14" s="223"/>
      <c r="D14" s="278" t="s">
        <v>441</v>
      </c>
      <c r="E14" s="278" t="s">
        <v>442</v>
      </c>
      <c r="F14" s="280">
        <v>100</v>
      </c>
      <c r="G14" s="280">
        <v>3</v>
      </c>
      <c r="H14" s="280">
        <v>1</v>
      </c>
      <c r="I14" s="286">
        <f>H14*G14*F14</f>
        <v>300</v>
      </c>
      <c r="J14" s="332" t="s">
        <v>22</v>
      </c>
      <c r="K14" s="278" t="s">
        <v>444</v>
      </c>
      <c r="L14" s="334" t="s">
        <v>443</v>
      </c>
      <c r="M14" s="300" t="s">
        <v>36</v>
      </c>
      <c r="N14" s="336" t="s">
        <v>109</v>
      </c>
      <c r="O14" s="292">
        <v>100</v>
      </c>
      <c r="P14" s="292">
        <v>0.2</v>
      </c>
      <c r="Q14" s="292">
        <v>1</v>
      </c>
      <c r="R14" s="294">
        <f>O14*P14*Q14</f>
        <v>20</v>
      </c>
      <c r="S14" s="282" t="s">
        <v>21</v>
      </c>
      <c r="T14" s="324"/>
    </row>
    <row r="15" spans="1:20" s="2" customFormat="1" ht="393" customHeight="1" x14ac:dyDescent="0.25">
      <c r="A15" s="291"/>
      <c r="B15" s="277"/>
      <c r="C15" s="223"/>
      <c r="D15" s="279"/>
      <c r="E15" s="279"/>
      <c r="F15" s="281"/>
      <c r="G15" s="281"/>
      <c r="H15" s="281"/>
      <c r="I15" s="287"/>
      <c r="J15" s="333"/>
      <c r="K15" s="279"/>
      <c r="L15" s="335"/>
      <c r="M15" s="301"/>
      <c r="N15" s="337"/>
      <c r="O15" s="293"/>
      <c r="P15" s="293"/>
      <c r="Q15" s="293"/>
      <c r="R15" s="295"/>
      <c r="S15" s="283"/>
      <c r="T15" s="325"/>
    </row>
    <row r="16" spans="1:20" ht="39.950000000000003" customHeight="1" x14ac:dyDescent="0.2">
      <c r="A16" s="224" t="s">
        <v>447</v>
      </c>
      <c r="B16" s="225"/>
      <c r="C16" s="225"/>
      <c r="D16" s="225"/>
      <c r="E16" s="225"/>
      <c r="F16" s="225"/>
      <c r="G16" s="225"/>
      <c r="H16" s="225"/>
      <c r="I16" s="225"/>
      <c r="J16" s="225"/>
      <c r="K16" s="225"/>
      <c r="L16" s="225"/>
      <c r="M16" s="225"/>
      <c r="N16" s="225"/>
      <c r="O16" s="225"/>
      <c r="P16" s="225"/>
      <c r="Q16" s="225"/>
      <c r="R16" s="225"/>
      <c r="S16" s="225"/>
      <c r="T16" s="226"/>
    </row>
    <row r="17" spans="1:20" ht="39.950000000000003" customHeight="1" x14ac:dyDescent="0.2">
      <c r="A17" s="227"/>
      <c r="B17" s="228"/>
      <c r="C17" s="228"/>
      <c r="D17" s="228"/>
      <c r="E17" s="228"/>
      <c r="F17" s="228"/>
      <c r="G17" s="228"/>
      <c r="H17" s="228"/>
      <c r="I17" s="228"/>
      <c r="J17" s="228"/>
      <c r="K17" s="228"/>
      <c r="L17" s="228"/>
      <c r="M17" s="228"/>
      <c r="N17" s="228"/>
      <c r="O17" s="228"/>
      <c r="P17" s="228"/>
      <c r="Q17" s="228"/>
      <c r="R17" s="228"/>
      <c r="S17" s="228"/>
      <c r="T17" s="229"/>
    </row>
    <row r="18" spans="1:20" ht="39.950000000000003" customHeight="1" thickBot="1" x14ac:dyDescent="0.25">
      <c r="A18" s="230"/>
      <c r="B18" s="231"/>
      <c r="C18" s="231"/>
      <c r="D18" s="231"/>
      <c r="E18" s="231"/>
      <c r="F18" s="231"/>
      <c r="G18" s="231"/>
      <c r="H18" s="231"/>
      <c r="I18" s="231"/>
      <c r="J18" s="231"/>
      <c r="K18" s="231"/>
      <c r="L18" s="231"/>
      <c r="M18" s="231"/>
      <c r="N18" s="231"/>
      <c r="O18" s="231"/>
      <c r="P18" s="231"/>
      <c r="Q18" s="231"/>
      <c r="R18" s="231"/>
      <c r="S18" s="231"/>
      <c r="T18" s="232"/>
    </row>
    <row r="19" spans="1:20" ht="12" thickTop="1" x14ac:dyDescent="0.2"/>
  </sheetData>
  <mergeCells count="88">
    <mergeCell ref="O1:T6"/>
    <mergeCell ref="A1:C6"/>
    <mergeCell ref="D1:N2"/>
    <mergeCell ref="D3:K3"/>
    <mergeCell ref="L3:N3"/>
    <mergeCell ref="D4:K4"/>
    <mergeCell ref="L4:N4"/>
    <mergeCell ref="D5:K5"/>
    <mergeCell ref="L5:N5"/>
    <mergeCell ref="D6:K6"/>
    <mergeCell ref="L6:N6"/>
    <mergeCell ref="O8:S8"/>
    <mergeCell ref="T8:T9"/>
    <mergeCell ref="A7:C7"/>
    <mergeCell ref="D7:K7"/>
    <mergeCell ref="L7:N7"/>
    <mergeCell ref="O7:S7"/>
    <mergeCell ref="A8:A9"/>
    <mergeCell ref="B8:B9"/>
    <mergeCell ref="C8:C9"/>
    <mergeCell ref="D8:D9"/>
    <mergeCell ref="E8:E9"/>
    <mergeCell ref="F8:J8"/>
    <mergeCell ref="F10:F11"/>
    <mergeCell ref="K8:K9"/>
    <mergeCell ref="L8:L9"/>
    <mergeCell ref="M8:M9"/>
    <mergeCell ref="N8:N9"/>
    <mergeCell ref="A10:A11"/>
    <mergeCell ref="B10:B11"/>
    <mergeCell ref="C10:C15"/>
    <mergeCell ref="D10:D11"/>
    <mergeCell ref="E10:E11"/>
    <mergeCell ref="R10:R11"/>
    <mergeCell ref="G10:G11"/>
    <mergeCell ref="H10:H11"/>
    <mergeCell ref="I10:I11"/>
    <mergeCell ref="J10:J11"/>
    <mergeCell ref="K10:K11"/>
    <mergeCell ref="L10:L11"/>
    <mergeCell ref="O12:O13"/>
    <mergeCell ref="S10:S11"/>
    <mergeCell ref="T10:T11"/>
    <mergeCell ref="A12:A13"/>
    <mergeCell ref="B12:B13"/>
    <mergeCell ref="D12:D13"/>
    <mergeCell ref="E12:E13"/>
    <mergeCell ref="F12:F13"/>
    <mergeCell ref="G12:G13"/>
    <mergeCell ref="H12:H13"/>
    <mergeCell ref="I12:I13"/>
    <mergeCell ref="M10:M11"/>
    <mergeCell ref="N10:N11"/>
    <mergeCell ref="O10:O11"/>
    <mergeCell ref="P10:P11"/>
    <mergeCell ref="Q10:Q11"/>
    <mergeCell ref="J12:J13"/>
    <mergeCell ref="K12:K13"/>
    <mergeCell ref="L12:L13"/>
    <mergeCell ref="M12:M13"/>
    <mergeCell ref="N12:N13"/>
    <mergeCell ref="P12:P13"/>
    <mergeCell ref="Q12:Q13"/>
    <mergeCell ref="R12:R13"/>
    <mergeCell ref="S12:S13"/>
    <mergeCell ref="T12:T13"/>
    <mergeCell ref="A17:T17"/>
    <mergeCell ref="A18:T18"/>
    <mergeCell ref="A14:A15"/>
    <mergeCell ref="B14:B15"/>
    <mergeCell ref="D14:D15"/>
    <mergeCell ref="E14:E15"/>
    <mergeCell ref="F14:F15"/>
    <mergeCell ref="G14:G15"/>
    <mergeCell ref="H14:H15"/>
    <mergeCell ref="I14:I15"/>
    <mergeCell ref="A16:T16"/>
    <mergeCell ref="J14:J15"/>
    <mergeCell ref="K14:K15"/>
    <mergeCell ref="L14:L15"/>
    <mergeCell ref="M14:M15"/>
    <mergeCell ref="T14:T15"/>
    <mergeCell ref="S14:S15"/>
    <mergeCell ref="N14:N15"/>
    <mergeCell ref="O14:O15"/>
    <mergeCell ref="P14:P15"/>
    <mergeCell ref="Q14:Q15"/>
    <mergeCell ref="R14:R15"/>
  </mergeCells>
  <pageMargins left="0.43307086614173229" right="0.35433070866141736" top="0.59055118110236227" bottom="0.35433070866141736" header="0.31496062992125984" footer="0.31496062992125984"/>
  <pageSetup paperSize="9" scale="26" fitToHeight="0" orientation="landscape" r:id="rId1"/>
  <rowBreaks count="1" manualBreakCount="1">
    <brk id="36" max="16383" man="1"/>
  </rowBreaks>
  <colBreaks count="2" manualBreakCount="2">
    <brk id="4" max="17" man="1"/>
    <brk id="20"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showWhiteSpace="0" view="pageBreakPreview" topLeftCell="A9" zoomScale="25" zoomScaleNormal="86" zoomScaleSheetLayoutView="25" zoomScalePageLayoutView="91" workbookViewId="0">
      <selection activeCell="D12" sqref="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55.140625" style="1" customWidth="1"/>
    <col min="6" max="10" width="8.7109375" style="1" customWidth="1"/>
    <col min="11" max="11" width="131.7109375" style="1" customWidth="1"/>
    <col min="12" max="12" width="69"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662</v>
      </c>
      <c r="E7" s="245"/>
      <c r="F7" s="245"/>
      <c r="G7" s="245"/>
      <c r="H7" s="245"/>
      <c r="I7" s="245"/>
      <c r="J7" s="245"/>
      <c r="K7" s="246"/>
      <c r="L7" s="244" t="s">
        <v>1</v>
      </c>
      <c r="M7" s="245"/>
      <c r="N7" s="246"/>
      <c r="O7" s="247" t="s">
        <v>2</v>
      </c>
      <c r="P7" s="242"/>
      <c r="Q7" s="242"/>
      <c r="R7" s="242"/>
      <c r="S7" s="243"/>
      <c r="T7" s="13">
        <v>25</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306" customHeight="1" x14ac:dyDescent="0.25">
      <c r="A10" s="16">
        <v>1</v>
      </c>
      <c r="B10" s="17" t="s">
        <v>262</v>
      </c>
      <c r="C10" s="222" t="s">
        <v>19</v>
      </c>
      <c r="D10" s="19" t="s">
        <v>264</v>
      </c>
      <c r="E10" s="19" t="s">
        <v>263</v>
      </c>
      <c r="F10" s="20">
        <v>100</v>
      </c>
      <c r="G10" s="20">
        <v>3</v>
      </c>
      <c r="H10" s="20">
        <v>1</v>
      </c>
      <c r="I10" s="26">
        <f t="shared" ref="I10" si="0">H10*G10*F10</f>
        <v>300</v>
      </c>
      <c r="J10" s="67" t="s">
        <v>22</v>
      </c>
      <c r="K10" s="31" t="s">
        <v>265</v>
      </c>
      <c r="L10" s="32" t="s">
        <v>645</v>
      </c>
      <c r="M10" s="38" t="s">
        <v>36</v>
      </c>
      <c r="N10" s="34" t="s">
        <v>599</v>
      </c>
      <c r="O10" s="27">
        <v>100</v>
      </c>
      <c r="P10" s="27">
        <v>0.2</v>
      </c>
      <c r="Q10" s="27">
        <v>1</v>
      </c>
      <c r="R10" s="28">
        <f>Q10*P10*O10</f>
        <v>20</v>
      </c>
      <c r="S10" s="30" t="s">
        <v>21</v>
      </c>
      <c r="T10" s="24" t="s">
        <v>480</v>
      </c>
    </row>
    <row r="11" spans="1:20" s="2" customFormat="1" ht="357" customHeight="1" x14ac:dyDescent="0.25">
      <c r="A11" s="16">
        <v>2</v>
      </c>
      <c r="B11" s="17" t="s">
        <v>266</v>
      </c>
      <c r="C11" s="223"/>
      <c r="D11" s="19" t="s">
        <v>270</v>
      </c>
      <c r="E11" s="19" t="s">
        <v>271</v>
      </c>
      <c r="F11" s="20">
        <v>100</v>
      </c>
      <c r="G11" s="20">
        <v>3</v>
      </c>
      <c r="H11" s="20">
        <v>1</v>
      </c>
      <c r="I11" s="26">
        <f t="shared" ref="I11" si="1">H11*G11*F11</f>
        <v>300</v>
      </c>
      <c r="J11" s="67" t="s">
        <v>22</v>
      </c>
      <c r="K11" s="31" t="s">
        <v>277</v>
      </c>
      <c r="L11" s="32" t="s">
        <v>646</v>
      </c>
      <c r="M11" s="38" t="s">
        <v>36</v>
      </c>
      <c r="N11" s="36" t="s">
        <v>109</v>
      </c>
      <c r="O11" s="27">
        <v>100</v>
      </c>
      <c r="P11" s="27">
        <v>0.2</v>
      </c>
      <c r="Q11" s="27">
        <v>1</v>
      </c>
      <c r="R11" s="28">
        <f>O11*P11*Q11</f>
        <v>20</v>
      </c>
      <c r="S11" s="30" t="s">
        <v>21</v>
      </c>
      <c r="T11" s="24" t="s">
        <v>536</v>
      </c>
    </row>
    <row r="12" spans="1:20" s="2" customFormat="1" ht="375" customHeight="1" x14ac:dyDescent="0.25">
      <c r="A12" s="46">
        <v>3</v>
      </c>
      <c r="B12" s="47" t="s">
        <v>267</v>
      </c>
      <c r="C12" s="223"/>
      <c r="D12" s="50" t="s">
        <v>272</v>
      </c>
      <c r="E12" s="50" t="s">
        <v>263</v>
      </c>
      <c r="F12" s="20">
        <v>100</v>
      </c>
      <c r="G12" s="20">
        <v>3</v>
      </c>
      <c r="H12" s="20">
        <v>1</v>
      </c>
      <c r="I12" s="26">
        <f t="shared" ref="I12" si="2">H12*G12*F12</f>
        <v>300</v>
      </c>
      <c r="J12" s="67" t="s">
        <v>22</v>
      </c>
      <c r="K12" s="50" t="s">
        <v>278</v>
      </c>
      <c r="L12" s="51" t="s">
        <v>647</v>
      </c>
      <c r="M12" s="38" t="s">
        <v>36</v>
      </c>
      <c r="N12" s="52" t="s">
        <v>109</v>
      </c>
      <c r="O12" s="27">
        <v>100</v>
      </c>
      <c r="P12" s="27">
        <v>0.2</v>
      </c>
      <c r="Q12" s="27">
        <v>1</v>
      </c>
      <c r="R12" s="28">
        <f>O12*P12*Q12</f>
        <v>20</v>
      </c>
      <c r="S12" s="30" t="s">
        <v>21</v>
      </c>
      <c r="T12" s="68"/>
    </row>
    <row r="13" spans="1:20" s="2" customFormat="1" ht="233.25" customHeight="1" x14ac:dyDescent="0.25">
      <c r="A13" s="46">
        <v>4</v>
      </c>
      <c r="B13" s="47" t="s">
        <v>268</v>
      </c>
      <c r="C13" s="223"/>
      <c r="D13" s="66" t="s">
        <v>273</v>
      </c>
      <c r="E13" s="50" t="s">
        <v>274</v>
      </c>
      <c r="F13" s="20">
        <v>100</v>
      </c>
      <c r="G13" s="20">
        <v>3</v>
      </c>
      <c r="H13" s="20">
        <v>1</v>
      </c>
      <c r="I13" s="26">
        <f t="shared" ref="I13" si="3">H13*G13*F13</f>
        <v>300</v>
      </c>
      <c r="J13" s="67" t="s">
        <v>22</v>
      </c>
      <c r="K13" s="50" t="s">
        <v>279</v>
      </c>
      <c r="L13" s="33" t="s">
        <v>280</v>
      </c>
      <c r="M13" s="38" t="s">
        <v>36</v>
      </c>
      <c r="N13" s="52" t="s">
        <v>109</v>
      </c>
      <c r="O13" s="27">
        <v>100</v>
      </c>
      <c r="P13" s="27">
        <v>0.2</v>
      </c>
      <c r="Q13" s="27">
        <v>1</v>
      </c>
      <c r="R13" s="28">
        <f>O13*P13*Q13</f>
        <v>20</v>
      </c>
      <c r="S13" s="30" t="s">
        <v>21</v>
      </c>
      <c r="T13" s="57" t="s">
        <v>481</v>
      </c>
    </row>
    <row r="14" spans="1:20" s="2" customFormat="1" ht="171.75" customHeight="1" x14ac:dyDescent="0.25">
      <c r="A14" s="16">
        <v>5</v>
      </c>
      <c r="B14" s="17" t="s">
        <v>269</v>
      </c>
      <c r="C14" s="223"/>
      <c r="D14" s="19" t="s">
        <v>275</v>
      </c>
      <c r="E14" s="19" t="s">
        <v>276</v>
      </c>
      <c r="F14" s="20">
        <v>100</v>
      </c>
      <c r="G14" s="20">
        <v>3</v>
      </c>
      <c r="H14" s="20">
        <v>1</v>
      </c>
      <c r="I14" s="26">
        <f t="shared" ref="I14" si="4">H14*G14*F14</f>
        <v>300</v>
      </c>
      <c r="J14" s="67" t="s">
        <v>22</v>
      </c>
      <c r="K14" s="31" t="s">
        <v>307</v>
      </c>
      <c r="L14" s="33" t="s">
        <v>281</v>
      </c>
      <c r="M14" s="38" t="s">
        <v>36</v>
      </c>
      <c r="N14" s="36" t="s">
        <v>109</v>
      </c>
      <c r="O14" s="27">
        <v>100</v>
      </c>
      <c r="P14" s="27">
        <v>0.2</v>
      </c>
      <c r="Q14" s="27">
        <v>1</v>
      </c>
      <c r="R14" s="28">
        <f>O14*P14*Q14</f>
        <v>20</v>
      </c>
      <c r="S14" s="30" t="s">
        <v>21</v>
      </c>
      <c r="T14" s="81"/>
    </row>
    <row r="15" spans="1:20" ht="39.950000000000003" customHeight="1" x14ac:dyDescent="0.2">
      <c r="A15" s="224" t="s">
        <v>447</v>
      </c>
      <c r="B15" s="225"/>
      <c r="C15" s="225"/>
      <c r="D15" s="225"/>
      <c r="E15" s="225"/>
      <c r="F15" s="225"/>
      <c r="G15" s="225"/>
      <c r="H15" s="225"/>
      <c r="I15" s="225"/>
      <c r="J15" s="225"/>
      <c r="K15" s="225"/>
      <c r="L15" s="225"/>
      <c r="M15" s="225"/>
      <c r="N15" s="225"/>
      <c r="O15" s="225"/>
      <c r="P15" s="225"/>
      <c r="Q15" s="225"/>
      <c r="R15" s="225"/>
      <c r="S15" s="225"/>
      <c r="T15" s="226"/>
    </row>
    <row r="16" spans="1:20" ht="39.950000000000003" customHeight="1" x14ac:dyDescent="0.2">
      <c r="A16" s="227"/>
      <c r="B16" s="228"/>
      <c r="C16" s="228"/>
      <c r="D16" s="228"/>
      <c r="E16" s="228"/>
      <c r="F16" s="228"/>
      <c r="G16" s="228"/>
      <c r="H16" s="228"/>
      <c r="I16" s="228"/>
      <c r="J16" s="228"/>
      <c r="K16" s="228"/>
      <c r="L16" s="228"/>
      <c r="M16" s="228"/>
      <c r="N16" s="228"/>
      <c r="O16" s="228"/>
      <c r="P16" s="228"/>
      <c r="Q16" s="228"/>
      <c r="R16" s="228"/>
      <c r="S16" s="228"/>
      <c r="T16" s="229"/>
    </row>
    <row r="17" spans="1:20" ht="39.950000000000003" customHeight="1" thickBot="1" x14ac:dyDescent="0.25">
      <c r="A17" s="230"/>
      <c r="B17" s="231"/>
      <c r="C17" s="231"/>
      <c r="D17" s="231"/>
      <c r="E17" s="231"/>
      <c r="F17" s="231"/>
      <c r="G17" s="231"/>
      <c r="H17" s="231"/>
      <c r="I17" s="231"/>
      <c r="J17" s="231"/>
      <c r="K17" s="231"/>
      <c r="L17" s="231"/>
      <c r="M17" s="231"/>
      <c r="N17" s="231"/>
      <c r="O17" s="231"/>
      <c r="P17" s="231"/>
      <c r="Q17" s="231"/>
      <c r="R17" s="231"/>
      <c r="S17" s="231"/>
      <c r="T17" s="232"/>
    </row>
    <row r="18" spans="1:20" ht="12" thickTop="1" x14ac:dyDescent="0.2"/>
  </sheetData>
  <mergeCells count="31">
    <mergeCell ref="O1:T6"/>
    <mergeCell ref="C10:C14"/>
    <mergeCell ref="A15:T15"/>
    <mergeCell ref="A16:T16"/>
    <mergeCell ref="A17:T17"/>
    <mergeCell ref="K8:K9"/>
    <mergeCell ref="L8:L9"/>
    <mergeCell ref="M8:M9"/>
    <mergeCell ref="N8:N9"/>
    <mergeCell ref="O8:S8"/>
    <mergeCell ref="T8:T9"/>
    <mergeCell ref="A7:C7"/>
    <mergeCell ref="D7:K7"/>
    <mergeCell ref="L7:N7"/>
    <mergeCell ref="O7:S7"/>
    <mergeCell ref="A8:A9"/>
    <mergeCell ref="B8:B9"/>
    <mergeCell ref="C8:C9"/>
    <mergeCell ref="D8:D9"/>
    <mergeCell ref="E8:E9"/>
    <mergeCell ref="F8:J8"/>
    <mergeCell ref="A1:C6"/>
    <mergeCell ref="D1:N2"/>
    <mergeCell ref="D3:K3"/>
    <mergeCell ref="L3:N3"/>
    <mergeCell ref="D4:K4"/>
    <mergeCell ref="L4:N4"/>
    <mergeCell ref="D5:K5"/>
    <mergeCell ref="L5:N5"/>
    <mergeCell ref="D6:K6"/>
    <mergeCell ref="L6:N6"/>
  </mergeCells>
  <pageMargins left="0.43307086614173229" right="0.35433070866141736" top="0.59055118110236227" bottom="0.35433070866141736" header="0.31496062992125984" footer="0.31496062992125984"/>
  <pageSetup paperSize="9" scale="26" fitToHeight="0" orientation="landscape" r:id="rId1"/>
  <rowBreaks count="1" manualBreakCount="1">
    <brk id="36" max="16383" man="1"/>
  </rowBreaks>
  <colBreaks count="2" manualBreakCount="2">
    <brk id="4" max="16" man="1"/>
    <brk id="20"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0"/>
  <sheetViews>
    <sheetView showWhiteSpace="0" view="pageBreakPreview" topLeftCell="A12" zoomScale="25" zoomScaleNormal="86" zoomScaleSheetLayoutView="25" zoomScalePageLayoutView="91" workbookViewId="0">
      <selection activeCell="L12" sqref="L12:L13"/>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2.140625" style="1" customWidth="1"/>
    <col min="6" max="10" width="8.7109375" style="1" customWidth="1"/>
    <col min="11" max="11" width="143" style="1" customWidth="1"/>
    <col min="12" max="12" width="69"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663</v>
      </c>
      <c r="E7" s="245"/>
      <c r="F7" s="245"/>
      <c r="G7" s="245"/>
      <c r="H7" s="245"/>
      <c r="I7" s="245"/>
      <c r="J7" s="245"/>
      <c r="K7" s="246"/>
      <c r="L7" s="244" t="s">
        <v>1</v>
      </c>
      <c r="M7" s="245"/>
      <c r="N7" s="246"/>
      <c r="O7" s="247" t="s">
        <v>2</v>
      </c>
      <c r="P7" s="242"/>
      <c r="Q7" s="242"/>
      <c r="R7" s="242"/>
      <c r="S7" s="243"/>
      <c r="T7" s="13">
        <v>26</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183.95" customHeight="1" x14ac:dyDescent="0.25">
      <c r="A10" s="16">
        <v>1</v>
      </c>
      <c r="B10" s="17" t="s">
        <v>282</v>
      </c>
      <c r="C10" s="222" t="s">
        <v>19</v>
      </c>
      <c r="D10" s="19" t="s">
        <v>287</v>
      </c>
      <c r="E10" s="19" t="s">
        <v>288</v>
      </c>
      <c r="F10" s="20">
        <v>100</v>
      </c>
      <c r="G10" s="20">
        <v>3</v>
      </c>
      <c r="H10" s="20">
        <v>1</v>
      </c>
      <c r="I10" s="26">
        <f t="shared" ref="I10:I16" si="0">H10*G10*F10</f>
        <v>300</v>
      </c>
      <c r="J10" s="67" t="s">
        <v>22</v>
      </c>
      <c r="K10" s="22" t="s">
        <v>297</v>
      </c>
      <c r="L10" s="173" t="s">
        <v>302</v>
      </c>
      <c r="M10" s="38" t="s">
        <v>36</v>
      </c>
      <c r="N10" s="34" t="s">
        <v>599</v>
      </c>
      <c r="O10" s="27">
        <v>100</v>
      </c>
      <c r="P10" s="27">
        <v>0.2</v>
      </c>
      <c r="Q10" s="27">
        <v>1</v>
      </c>
      <c r="R10" s="28">
        <f>Q10*P10*O10</f>
        <v>20</v>
      </c>
      <c r="S10" s="30" t="s">
        <v>21</v>
      </c>
      <c r="T10" s="24" t="s">
        <v>304</v>
      </c>
    </row>
    <row r="11" spans="1:20" s="2" customFormat="1" ht="255.75" customHeight="1" x14ac:dyDescent="0.25">
      <c r="A11" s="16">
        <v>2</v>
      </c>
      <c r="B11" s="17" t="s">
        <v>283</v>
      </c>
      <c r="C11" s="223"/>
      <c r="D11" s="19" t="s">
        <v>289</v>
      </c>
      <c r="E11" s="19" t="s">
        <v>290</v>
      </c>
      <c r="F11" s="20">
        <v>100</v>
      </c>
      <c r="G11" s="20">
        <v>3</v>
      </c>
      <c r="H11" s="20">
        <v>1</v>
      </c>
      <c r="I11" s="26">
        <f t="shared" si="0"/>
        <v>300</v>
      </c>
      <c r="J11" s="67" t="s">
        <v>22</v>
      </c>
      <c r="K11" s="22" t="s">
        <v>298</v>
      </c>
      <c r="L11" s="32" t="s">
        <v>299</v>
      </c>
      <c r="M11" s="38" t="s">
        <v>36</v>
      </c>
      <c r="N11" s="36" t="s">
        <v>109</v>
      </c>
      <c r="O11" s="27">
        <v>100</v>
      </c>
      <c r="P11" s="27">
        <v>0.2</v>
      </c>
      <c r="Q11" s="27">
        <v>1</v>
      </c>
      <c r="R11" s="28">
        <f>O11*P11*Q11</f>
        <v>20</v>
      </c>
      <c r="S11" s="30" t="s">
        <v>21</v>
      </c>
      <c r="T11" s="24" t="s">
        <v>303</v>
      </c>
    </row>
    <row r="12" spans="1:20" s="2" customFormat="1" ht="322.5" customHeight="1" x14ac:dyDescent="0.25">
      <c r="A12" s="290">
        <v>3</v>
      </c>
      <c r="B12" s="276" t="s">
        <v>284</v>
      </c>
      <c r="C12" s="223"/>
      <c r="D12" s="278" t="s">
        <v>291</v>
      </c>
      <c r="E12" s="278" t="s">
        <v>292</v>
      </c>
      <c r="F12" s="280">
        <v>100</v>
      </c>
      <c r="G12" s="280">
        <v>1</v>
      </c>
      <c r="H12" s="280">
        <v>1</v>
      </c>
      <c r="I12" s="286">
        <f t="shared" si="0"/>
        <v>100</v>
      </c>
      <c r="J12" s="288" t="s">
        <v>20</v>
      </c>
      <c r="K12" s="362" t="s">
        <v>300</v>
      </c>
      <c r="L12" s="334" t="s">
        <v>306</v>
      </c>
      <c r="M12" s="300" t="s">
        <v>36</v>
      </c>
      <c r="N12" s="336" t="s">
        <v>109</v>
      </c>
      <c r="O12" s="292">
        <v>100</v>
      </c>
      <c r="P12" s="292">
        <v>0.2</v>
      </c>
      <c r="Q12" s="292">
        <v>1</v>
      </c>
      <c r="R12" s="294">
        <f>O12*P12*Q12</f>
        <v>20</v>
      </c>
      <c r="S12" s="282" t="s">
        <v>21</v>
      </c>
      <c r="T12" s="366"/>
    </row>
    <row r="13" spans="1:20" s="2" customFormat="1" ht="50.45" customHeight="1" x14ac:dyDescent="0.25">
      <c r="A13" s="291"/>
      <c r="B13" s="277"/>
      <c r="C13" s="223"/>
      <c r="D13" s="279"/>
      <c r="E13" s="279"/>
      <c r="F13" s="281"/>
      <c r="G13" s="281"/>
      <c r="H13" s="281"/>
      <c r="I13" s="287"/>
      <c r="J13" s="289"/>
      <c r="K13" s="363"/>
      <c r="L13" s="335"/>
      <c r="M13" s="301"/>
      <c r="N13" s="337"/>
      <c r="O13" s="293"/>
      <c r="P13" s="293"/>
      <c r="Q13" s="293"/>
      <c r="R13" s="295"/>
      <c r="S13" s="283"/>
      <c r="T13" s="367"/>
    </row>
    <row r="14" spans="1:20" s="2" customFormat="1" ht="265.5" customHeight="1" x14ac:dyDescent="0.25">
      <c r="A14" s="290">
        <v>4</v>
      </c>
      <c r="B14" s="276" t="s">
        <v>285</v>
      </c>
      <c r="C14" s="223"/>
      <c r="D14" s="278" t="s">
        <v>293</v>
      </c>
      <c r="E14" s="278" t="s">
        <v>294</v>
      </c>
      <c r="F14" s="280">
        <v>100</v>
      </c>
      <c r="G14" s="280">
        <v>3</v>
      </c>
      <c r="H14" s="280">
        <v>1</v>
      </c>
      <c r="I14" s="286">
        <f t="shared" si="0"/>
        <v>300</v>
      </c>
      <c r="J14" s="332" t="s">
        <v>22</v>
      </c>
      <c r="K14" s="364" t="s">
        <v>319</v>
      </c>
      <c r="L14" s="334" t="s">
        <v>892</v>
      </c>
      <c r="M14" s="300" t="s">
        <v>36</v>
      </c>
      <c r="N14" s="336" t="s">
        <v>109</v>
      </c>
      <c r="O14" s="292">
        <v>100</v>
      </c>
      <c r="P14" s="292">
        <v>0.2</v>
      </c>
      <c r="Q14" s="292">
        <v>1</v>
      </c>
      <c r="R14" s="294">
        <f>O14*P14*Q14</f>
        <v>20</v>
      </c>
      <c r="S14" s="282" t="s">
        <v>21</v>
      </c>
      <c r="T14" s="330" t="s">
        <v>305</v>
      </c>
    </row>
    <row r="15" spans="1:20" s="2" customFormat="1" ht="254.1" customHeight="1" x14ac:dyDescent="0.25">
      <c r="A15" s="291"/>
      <c r="B15" s="277"/>
      <c r="C15" s="223"/>
      <c r="D15" s="279"/>
      <c r="E15" s="279"/>
      <c r="F15" s="281"/>
      <c r="G15" s="281"/>
      <c r="H15" s="281"/>
      <c r="I15" s="287"/>
      <c r="J15" s="333"/>
      <c r="K15" s="365"/>
      <c r="L15" s="335"/>
      <c r="M15" s="301"/>
      <c r="N15" s="337"/>
      <c r="O15" s="293"/>
      <c r="P15" s="293"/>
      <c r="Q15" s="293"/>
      <c r="R15" s="295"/>
      <c r="S15" s="283"/>
      <c r="T15" s="331"/>
    </row>
    <row r="16" spans="1:20" s="2" customFormat="1" ht="180.95" customHeight="1" x14ac:dyDescent="0.25">
      <c r="A16" s="16">
        <v>5</v>
      </c>
      <c r="B16" s="17" t="s">
        <v>286</v>
      </c>
      <c r="C16" s="223"/>
      <c r="D16" s="19" t="s">
        <v>295</v>
      </c>
      <c r="E16" s="18" t="s">
        <v>296</v>
      </c>
      <c r="F16" s="20">
        <v>100</v>
      </c>
      <c r="G16" s="20">
        <v>1</v>
      </c>
      <c r="H16" s="20">
        <v>1</v>
      </c>
      <c r="I16" s="26">
        <f t="shared" si="0"/>
        <v>100</v>
      </c>
      <c r="J16" s="60" t="s">
        <v>20</v>
      </c>
      <c r="K16" s="31" t="s">
        <v>301</v>
      </c>
      <c r="L16" s="33" t="s">
        <v>903</v>
      </c>
      <c r="M16" s="63" t="s">
        <v>36</v>
      </c>
      <c r="N16" s="36" t="s">
        <v>109</v>
      </c>
      <c r="O16" s="27">
        <v>100</v>
      </c>
      <c r="P16" s="27">
        <v>0.2</v>
      </c>
      <c r="Q16" s="27">
        <v>1</v>
      </c>
      <c r="R16" s="28">
        <f>O16*P16*Q16</f>
        <v>20</v>
      </c>
      <c r="S16" s="174" t="s">
        <v>21</v>
      </c>
      <c r="T16" s="81"/>
    </row>
    <row r="17" spans="1:20" ht="39.950000000000003" customHeight="1" x14ac:dyDescent="0.2">
      <c r="A17" s="224" t="s">
        <v>447</v>
      </c>
      <c r="B17" s="225"/>
      <c r="C17" s="225"/>
      <c r="D17" s="225"/>
      <c r="E17" s="225"/>
      <c r="F17" s="225"/>
      <c r="G17" s="225"/>
      <c r="H17" s="225"/>
      <c r="I17" s="225"/>
      <c r="J17" s="225"/>
      <c r="K17" s="225"/>
      <c r="L17" s="225"/>
      <c r="M17" s="225"/>
      <c r="N17" s="225"/>
      <c r="O17" s="225"/>
      <c r="P17" s="225"/>
      <c r="Q17" s="225"/>
      <c r="R17" s="225"/>
      <c r="S17" s="225"/>
      <c r="T17" s="226"/>
    </row>
    <row r="18" spans="1:20" ht="39.950000000000003" customHeight="1" x14ac:dyDescent="0.2">
      <c r="A18" s="227"/>
      <c r="B18" s="228"/>
      <c r="C18" s="228"/>
      <c r="D18" s="228"/>
      <c r="E18" s="228"/>
      <c r="F18" s="228"/>
      <c r="G18" s="228"/>
      <c r="H18" s="228"/>
      <c r="I18" s="228"/>
      <c r="J18" s="228"/>
      <c r="K18" s="228"/>
      <c r="L18" s="228"/>
      <c r="M18" s="228"/>
      <c r="N18" s="228"/>
      <c r="O18" s="228"/>
      <c r="P18" s="228"/>
      <c r="Q18" s="228"/>
      <c r="R18" s="228"/>
      <c r="S18" s="228"/>
      <c r="T18" s="229"/>
    </row>
    <row r="19" spans="1:20" ht="39.950000000000003" customHeight="1" thickBot="1" x14ac:dyDescent="0.25">
      <c r="A19" s="230"/>
      <c r="B19" s="231"/>
      <c r="C19" s="231"/>
      <c r="D19" s="231"/>
      <c r="E19" s="231"/>
      <c r="F19" s="231"/>
      <c r="G19" s="231"/>
      <c r="H19" s="231"/>
      <c r="I19" s="231"/>
      <c r="J19" s="231"/>
      <c r="K19" s="231"/>
      <c r="L19" s="231"/>
      <c r="M19" s="231"/>
      <c r="N19" s="231"/>
      <c r="O19" s="231"/>
      <c r="P19" s="231"/>
      <c r="Q19" s="231"/>
      <c r="R19" s="231"/>
      <c r="S19" s="231"/>
      <c r="T19" s="232"/>
    </row>
    <row r="20" spans="1:20" ht="12" thickTop="1" x14ac:dyDescent="0.2"/>
  </sheetData>
  <mergeCells count="69">
    <mergeCell ref="O14:O15"/>
    <mergeCell ref="O1:T6"/>
    <mergeCell ref="Q14:Q15"/>
    <mergeCell ref="R14:R15"/>
    <mergeCell ref="S14:S15"/>
    <mergeCell ref="T14:T15"/>
    <mergeCell ref="P14:P15"/>
    <mergeCell ref="T12:T13"/>
    <mergeCell ref="O12:O13"/>
    <mergeCell ref="P12:P13"/>
    <mergeCell ref="Q12:Q13"/>
    <mergeCell ref="R12:R13"/>
    <mergeCell ref="S12:S13"/>
    <mergeCell ref="T8:T9"/>
    <mergeCell ref="A14:A15"/>
    <mergeCell ref="D14:D15"/>
    <mergeCell ref="E14:E15"/>
    <mergeCell ref="F14:F15"/>
    <mergeCell ref="C10:C16"/>
    <mergeCell ref="I14:I15"/>
    <mergeCell ref="J14:J15"/>
    <mergeCell ref="N12:N13"/>
    <mergeCell ref="M12:M13"/>
    <mergeCell ref="B14:B15"/>
    <mergeCell ref="K14:K15"/>
    <mergeCell ref="L14:L15"/>
    <mergeCell ref="M14:M15"/>
    <mergeCell ref="N14:N15"/>
    <mergeCell ref="A17:T17"/>
    <mergeCell ref="A18:T18"/>
    <mergeCell ref="A19:T19"/>
    <mergeCell ref="A12:A13"/>
    <mergeCell ref="B12:B13"/>
    <mergeCell ref="D12:D13"/>
    <mergeCell ref="E12:E13"/>
    <mergeCell ref="F12:F13"/>
    <mergeCell ref="G12:G13"/>
    <mergeCell ref="H12:H13"/>
    <mergeCell ref="J12:J13"/>
    <mergeCell ref="I12:I13"/>
    <mergeCell ref="K12:K13"/>
    <mergeCell ref="L12:L13"/>
    <mergeCell ref="G14:G15"/>
    <mergeCell ref="H14:H15"/>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C6"/>
    <mergeCell ref="D1:N2"/>
    <mergeCell ref="D3:K3"/>
    <mergeCell ref="L3:N3"/>
    <mergeCell ref="D4:K4"/>
    <mergeCell ref="L4:N4"/>
    <mergeCell ref="D5:K5"/>
    <mergeCell ref="L5:N5"/>
    <mergeCell ref="D6:K6"/>
    <mergeCell ref="L6:N6"/>
  </mergeCells>
  <pageMargins left="0.43307086614173229" right="0.35433070866141736" top="0.59055118110236227" bottom="0.35433070866141736" header="0.31496062992125984" footer="0.31496062992125984"/>
  <pageSetup paperSize="9" scale="25" fitToHeight="0" orientation="landscape" r:id="rId1"/>
  <rowBreaks count="1" manualBreakCount="1">
    <brk id="36" max="16383" man="1"/>
  </rowBreaks>
  <colBreaks count="2" manualBreakCount="2">
    <brk id="4" max="18" man="1"/>
    <brk id="20"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showWhiteSpace="0" view="pageBreakPreview" topLeftCell="A8" zoomScale="25" zoomScaleNormal="86" zoomScaleSheetLayoutView="25" zoomScalePageLayoutView="91" workbookViewId="0">
      <selection activeCell="D12" sqref="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55.140625" style="1" customWidth="1"/>
    <col min="6" max="10" width="8.7109375" style="1" customWidth="1"/>
    <col min="11" max="11" width="131.7109375" style="1" customWidth="1"/>
    <col min="12" max="12" width="69"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664</v>
      </c>
      <c r="E7" s="245"/>
      <c r="F7" s="245"/>
      <c r="G7" s="245"/>
      <c r="H7" s="245"/>
      <c r="I7" s="245"/>
      <c r="J7" s="245"/>
      <c r="K7" s="246"/>
      <c r="L7" s="244" t="s">
        <v>1</v>
      </c>
      <c r="M7" s="245"/>
      <c r="N7" s="246"/>
      <c r="O7" s="247" t="s">
        <v>2</v>
      </c>
      <c r="P7" s="242"/>
      <c r="Q7" s="242"/>
      <c r="R7" s="242"/>
      <c r="S7" s="243"/>
      <c r="T7" s="13">
        <v>27</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47.5" customHeight="1" x14ac:dyDescent="0.25">
      <c r="A10" s="290">
        <v>1</v>
      </c>
      <c r="B10" s="276" t="s">
        <v>308</v>
      </c>
      <c r="C10" s="222" t="s">
        <v>19</v>
      </c>
      <c r="D10" s="278" t="s">
        <v>309</v>
      </c>
      <c r="E10" s="278" t="s">
        <v>294</v>
      </c>
      <c r="F10" s="280">
        <v>100</v>
      </c>
      <c r="G10" s="280">
        <v>3</v>
      </c>
      <c r="H10" s="280">
        <v>1</v>
      </c>
      <c r="I10" s="286">
        <f t="shared" ref="I10:I13" si="0">H10*G10*F10</f>
        <v>300</v>
      </c>
      <c r="J10" s="332" t="s">
        <v>22</v>
      </c>
      <c r="K10" s="278" t="s">
        <v>310</v>
      </c>
      <c r="L10" s="298" t="s">
        <v>311</v>
      </c>
      <c r="M10" s="300" t="s">
        <v>36</v>
      </c>
      <c r="N10" s="328" t="s">
        <v>599</v>
      </c>
      <c r="O10" s="292">
        <v>100</v>
      </c>
      <c r="P10" s="292">
        <v>0.2</v>
      </c>
      <c r="Q10" s="292">
        <v>1</v>
      </c>
      <c r="R10" s="294">
        <f>Q10*P10*O10</f>
        <v>20</v>
      </c>
      <c r="S10" s="282" t="s">
        <v>21</v>
      </c>
      <c r="T10" s="366" t="s">
        <v>482</v>
      </c>
    </row>
    <row r="11" spans="1:20" s="2" customFormat="1" ht="306.75" customHeight="1" x14ac:dyDescent="0.25">
      <c r="A11" s="291"/>
      <c r="B11" s="277"/>
      <c r="C11" s="223"/>
      <c r="D11" s="279"/>
      <c r="E11" s="279"/>
      <c r="F11" s="281"/>
      <c r="G11" s="281"/>
      <c r="H11" s="281"/>
      <c r="I11" s="287"/>
      <c r="J11" s="333"/>
      <c r="K11" s="279"/>
      <c r="L11" s="299"/>
      <c r="M11" s="301"/>
      <c r="N11" s="329"/>
      <c r="O11" s="293"/>
      <c r="P11" s="293"/>
      <c r="Q11" s="293"/>
      <c r="R11" s="295"/>
      <c r="S11" s="283"/>
      <c r="T11" s="367"/>
    </row>
    <row r="12" spans="1:20" s="2" customFormat="1" ht="409.5" customHeight="1" x14ac:dyDescent="0.25">
      <c r="A12" s="46">
        <v>2</v>
      </c>
      <c r="B12" s="47" t="s">
        <v>312</v>
      </c>
      <c r="C12" s="223"/>
      <c r="D12" s="50" t="s">
        <v>904</v>
      </c>
      <c r="E12" s="50" t="s">
        <v>263</v>
      </c>
      <c r="F12" s="20">
        <v>100</v>
      </c>
      <c r="G12" s="20">
        <v>1</v>
      </c>
      <c r="H12" s="20">
        <v>1</v>
      </c>
      <c r="I12" s="26">
        <f t="shared" si="0"/>
        <v>100</v>
      </c>
      <c r="J12" s="60" t="s">
        <v>20</v>
      </c>
      <c r="K12" s="50" t="s">
        <v>313</v>
      </c>
      <c r="L12" s="51" t="s">
        <v>905</v>
      </c>
      <c r="M12" s="63" t="s">
        <v>36</v>
      </c>
      <c r="N12" s="52" t="s">
        <v>109</v>
      </c>
      <c r="O12" s="27">
        <v>100</v>
      </c>
      <c r="P12" s="27">
        <v>0.2</v>
      </c>
      <c r="Q12" s="27">
        <v>1</v>
      </c>
      <c r="R12" s="28">
        <f>O12*P12*Q12</f>
        <v>20</v>
      </c>
      <c r="S12" s="30" t="s">
        <v>21</v>
      </c>
      <c r="T12" s="76"/>
    </row>
    <row r="13" spans="1:20" s="2" customFormat="1" ht="391.5" customHeight="1" x14ac:dyDescent="0.25">
      <c r="A13" s="46">
        <v>3</v>
      </c>
      <c r="B13" s="47" t="s">
        <v>314</v>
      </c>
      <c r="C13" s="223"/>
      <c r="D13" s="50" t="s">
        <v>315</v>
      </c>
      <c r="E13" s="50" t="s">
        <v>316</v>
      </c>
      <c r="F13" s="20">
        <v>100</v>
      </c>
      <c r="G13" s="20">
        <v>3</v>
      </c>
      <c r="H13" s="20">
        <v>1</v>
      </c>
      <c r="I13" s="26">
        <f t="shared" si="0"/>
        <v>300</v>
      </c>
      <c r="J13" s="60" t="s">
        <v>20</v>
      </c>
      <c r="K13" s="50" t="s">
        <v>318</v>
      </c>
      <c r="L13" s="33" t="s">
        <v>317</v>
      </c>
      <c r="M13" s="63" t="s">
        <v>36</v>
      </c>
      <c r="N13" s="52" t="s">
        <v>109</v>
      </c>
      <c r="O13" s="27">
        <v>100</v>
      </c>
      <c r="P13" s="27">
        <v>0.2</v>
      </c>
      <c r="Q13" s="27">
        <v>1</v>
      </c>
      <c r="R13" s="28">
        <f>O13*P13*Q13</f>
        <v>20</v>
      </c>
      <c r="S13" s="30" t="s">
        <v>21</v>
      </c>
      <c r="T13" s="77" t="s">
        <v>483</v>
      </c>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50">
    <mergeCell ref="P10:P11"/>
    <mergeCell ref="Q10:Q11"/>
    <mergeCell ref="T8:T9"/>
    <mergeCell ref="A8:A9"/>
    <mergeCell ref="B8:B9"/>
    <mergeCell ref="C8:C9"/>
    <mergeCell ref="L10:L11"/>
    <mergeCell ref="M10:M11"/>
    <mergeCell ref="O1:T6"/>
    <mergeCell ref="R10:R11"/>
    <mergeCell ref="C10:C13"/>
    <mergeCell ref="N10:N11"/>
    <mergeCell ref="A7:C7"/>
    <mergeCell ref="D7:K7"/>
    <mergeCell ref="L7:N7"/>
    <mergeCell ref="O7:S7"/>
    <mergeCell ref="K8:K9"/>
    <mergeCell ref="L8:L9"/>
    <mergeCell ref="M8:M9"/>
    <mergeCell ref="N8:N9"/>
    <mergeCell ref="O8:S8"/>
    <mergeCell ref="A1:C6"/>
    <mergeCell ref="D1:N2"/>
    <mergeCell ref="D3:K3"/>
    <mergeCell ref="A14:T14"/>
    <mergeCell ref="A15:T15"/>
    <mergeCell ref="A16:T16"/>
    <mergeCell ref="B10:B11"/>
    <mergeCell ref="D10:D11"/>
    <mergeCell ref="E10:E11"/>
    <mergeCell ref="F10:F11"/>
    <mergeCell ref="G10:G11"/>
    <mergeCell ref="H10:H11"/>
    <mergeCell ref="S10:S11"/>
    <mergeCell ref="T10:T11"/>
    <mergeCell ref="I10:I11"/>
    <mergeCell ref="J10:J11"/>
    <mergeCell ref="K10:K11"/>
    <mergeCell ref="A10:A11"/>
    <mergeCell ref="O10:O11"/>
    <mergeCell ref="L3:N3"/>
    <mergeCell ref="D4:K4"/>
    <mergeCell ref="L4:N4"/>
    <mergeCell ref="D5:K5"/>
    <mergeCell ref="L5:N5"/>
    <mergeCell ref="D6:K6"/>
    <mergeCell ref="L6:N6"/>
    <mergeCell ref="D8:D9"/>
    <mergeCell ref="E8:E9"/>
    <mergeCell ref="F8:J8"/>
  </mergeCells>
  <pageMargins left="0.43307086614173229" right="0.35433070866141736" top="0.59055118110236227" bottom="0.35433070866141736" header="0.31496062992125984" footer="0.31496062992125984"/>
  <pageSetup paperSize="9" scale="26" fitToHeight="0" orientation="landscape" r:id="rId1"/>
  <rowBreaks count="1" manualBreakCount="1">
    <brk id="36" max="16383" man="1"/>
  </rowBreaks>
  <colBreaks count="2" manualBreakCount="2">
    <brk id="4" max="15" man="1"/>
    <brk id="20" max="1048575"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0"/>
  <sheetViews>
    <sheetView showWhiteSpace="0" view="pageBreakPreview" topLeftCell="A8" zoomScale="25" zoomScaleNormal="86" zoomScaleSheetLayoutView="25" zoomScalePageLayoutView="91" workbookViewId="0">
      <selection activeCell="D11" sqref="D11: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5.7109375" style="1" customWidth="1"/>
    <col min="6" max="10" width="8.7109375" style="1" customWidth="1"/>
    <col min="11" max="11" width="130.7109375" style="1" customWidth="1"/>
    <col min="12" max="12" width="53.855468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665</v>
      </c>
      <c r="E7" s="245"/>
      <c r="F7" s="245"/>
      <c r="G7" s="245"/>
      <c r="H7" s="245"/>
      <c r="I7" s="245"/>
      <c r="J7" s="245"/>
      <c r="K7" s="246"/>
      <c r="L7" s="244" t="s">
        <v>1</v>
      </c>
      <c r="M7" s="245"/>
      <c r="N7" s="246"/>
      <c r="O7" s="247" t="s">
        <v>2</v>
      </c>
      <c r="P7" s="242"/>
      <c r="Q7" s="242"/>
      <c r="R7" s="242"/>
      <c r="S7" s="243"/>
      <c r="T7" s="13">
        <v>28</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82" customHeight="1" x14ac:dyDescent="0.25">
      <c r="A10" s="46">
        <v>1</v>
      </c>
      <c r="B10" s="47" t="s">
        <v>371</v>
      </c>
      <c r="C10" s="222" t="s">
        <v>19</v>
      </c>
      <c r="D10" s="50" t="s">
        <v>372</v>
      </c>
      <c r="E10" s="50" t="s">
        <v>374</v>
      </c>
      <c r="F10" s="48">
        <v>40</v>
      </c>
      <c r="G10" s="48">
        <v>3</v>
      </c>
      <c r="H10" s="48">
        <v>2</v>
      </c>
      <c r="I10" s="49">
        <f t="shared" ref="I10:I16" si="0">H10*G10*F10</f>
        <v>240</v>
      </c>
      <c r="J10" s="25" t="s">
        <v>22</v>
      </c>
      <c r="K10" s="50" t="s">
        <v>404</v>
      </c>
      <c r="L10" s="62" t="s">
        <v>375</v>
      </c>
      <c r="M10" s="63" t="s">
        <v>36</v>
      </c>
      <c r="N10" s="59" t="s">
        <v>599</v>
      </c>
      <c r="O10" s="44">
        <v>40</v>
      </c>
      <c r="P10" s="44">
        <v>0.2</v>
      </c>
      <c r="Q10" s="44">
        <v>2</v>
      </c>
      <c r="R10" s="45">
        <f>Q10*P10*O10</f>
        <v>16</v>
      </c>
      <c r="S10" s="30" t="s">
        <v>21</v>
      </c>
      <c r="T10" s="80"/>
    </row>
    <row r="11" spans="1:20" s="2" customFormat="1" ht="302.25" customHeight="1" x14ac:dyDescent="0.25">
      <c r="A11" s="290">
        <v>2</v>
      </c>
      <c r="B11" s="276" t="s">
        <v>376</v>
      </c>
      <c r="C11" s="223"/>
      <c r="D11" s="278" t="s">
        <v>377</v>
      </c>
      <c r="E11" s="278" t="s">
        <v>373</v>
      </c>
      <c r="F11" s="280">
        <v>100</v>
      </c>
      <c r="G11" s="280">
        <v>3</v>
      </c>
      <c r="H11" s="280">
        <v>1</v>
      </c>
      <c r="I11" s="286">
        <f t="shared" si="0"/>
        <v>300</v>
      </c>
      <c r="J11" s="332" t="s">
        <v>22</v>
      </c>
      <c r="K11" s="278" t="s">
        <v>378</v>
      </c>
      <c r="L11" s="298" t="s">
        <v>383</v>
      </c>
      <c r="M11" s="300" t="s">
        <v>36</v>
      </c>
      <c r="N11" s="336" t="s">
        <v>109</v>
      </c>
      <c r="O11" s="292">
        <v>100</v>
      </c>
      <c r="P11" s="292">
        <v>0.2</v>
      </c>
      <c r="Q11" s="292">
        <v>1</v>
      </c>
      <c r="R11" s="294">
        <f>O11*P11*Q11</f>
        <v>20</v>
      </c>
      <c r="S11" s="282" t="s">
        <v>21</v>
      </c>
      <c r="T11" s="324"/>
    </row>
    <row r="12" spans="1:20" s="2" customFormat="1" ht="86.1" customHeight="1" x14ac:dyDescent="0.25">
      <c r="A12" s="291"/>
      <c r="B12" s="277"/>
      <c r="C12" s="223"/>
      <c r="D12" s="279"/>
      <c r="E12" s="279"/>
      <c r="F12" s="281"/>
      <c r="G12" s="281"/>
      <c r="H12" s="281"/>
      <c r="I12" s="287"/>
      <c r="J12" s="333"/>
      <c r="K12" s="279"/>
      <c r="L12" s="299"/>
      <c r="M12" s="301"/>
      <c r="N12" s="337"/>
      <c r="O12" s="293"/>
      <c r="P12" s="293"/>
      <c r="Q12" s="293"/>
      <c r="R12" s="295"/>
      <c r="S12" s="283"/>
      <c r="T12" s="325"/>
    </row>
    <row r="13" spans="1:20" s="2" customFormat="1" ht="216" customHeight="1" x14ac:dyDescent="0.25">
      <c r="A13" s="39">
        <v>3</v>
      </c>
      <c r="B13" s="17" t="s">
        <v>379</v>
      </c>
      <c r="C13" s="223"/>
      <c r="D13" s="69" t="s">
        <v>389</v>
      </c>
      <c r="E13" s="69" t="s">
        <v>403</v>
      </c>
      <c r="F13" s="20">
        <v>100</v>
      </c>
      <c r="G13" s="20">
        <v>3</v>
      </c>
      <c r="H13" s="20">
        <v>1</v>
      </c>
      <c r="I13" s="26">
        <f t="shared" ref="I13" si="1">H13*G13*F13</f>
        <v>300</v>
      </c>
      <c r="J13" s="25" t="s">
        <v>22</v>
      </c>
      <c r="K13" s="69" t="s">
        <v>390</v>
      </c>
      <c r="L13" s="70" t="s">
        <v>391</v>
      </c>
      <c r="M13" s="56" t="s">
        <v>36</v>
      </c>
      <c r="N13" s="36" t="s">
        <v>109</v>
      </c>
      <c r="O13" s="27">
        <v>40</v>
      </c>
      <c r="P13" s="27">
        <v>0.2</v>
      </c>
      <c r="Q13" s="27">
        <v>1</v>
      </c>
      <c r="R13" s="28">
        <f>O13*P13*Q13</f>
        <v>8</v>
      </c>
      <c r="S13" s="30" t="s">
        <v>21</v>
      </c>
      <c r="T13" s="71"/>
    </row>
    <row r="14" spans="1:20" s="2" customFormat="1" ht="149.25" customHeight="1" x14ac:dyDescent="0.25">
      <c r="A14" s="16">
        <v>4</v>
      </c>
      <c r="B14" s="17" t="s">
        <v>379</v>
      </c>
      <c r="C14" s="223"/>
      <c r="D14" s="19" t="s">
        <v>380</v>
      </c>
      <c r="E14" s="19" t="s">
        <v>381</v>
      </c>
      <c r="F14" s="20">
        <v>40</v>
      </c>
      <c r="G14" s="20">
        <v>3</v>
      </c>
      <c r="H14" s="20">
        <v>2</v>
      </c>
      <c r="I14" s="26">
        <f t="shared" si="0"/>
        <v>240</v>
      </c>
      <c r="J14" s="25" t="s">
        <v>22</v>
      </c>
      <c r="K14" s="31" t="s">
        <v>382</v>
      </c>
      <c r="L14" s="33" t="s">
        <v>906</v>
      </c>
      <c r="M14" s="56" t="s">
        <v>36</v>
      </c>
      <c r="N14" s="36" t="s">
        <v>109</v>
      </c>
      <c r="O14" s="27">
        <v>40</v>
      </c>
      <c r="P14" s="27">
        <v>0.2</v>
      </c>
      <c r="Q14" s="27">
        <v>2</v>
      </c>
      <c r="R14" s="28">
        <f>O14*P14*Q14</f>
        <v>16</v>
      </c>
      <c r="S14" s="30" t="s">
        <v>21</v>
      </c>
      <c r="T14" s="64"/>
    </row>
    <row r="15" spans="1:20" s="2" customFormat="1" ht="146.25" customHeight="1" x14ac:dyDescent="0.25">
      <c r="A15" s="16">
        <v>5</v>
      </c>
      <c r="B15" s="17" t="s">
        <v>379</v>
      </c>
      <c r="C15" s="223"/>
      <c r="D15" s="19" t="s">
        <v>384</v>
      </c>
      <c r="E15" s="19" t="s">
        <v>381</v>
      </c>
      <c r="F15" s="20">
        <v>40</v>
      </c>
      <c r="G15" s="20">
        <v>3</v>
      </c>
      <c r="H15" s="20">
        <v>1</v>
      </c>
      <c r="I15" s="26">
        <f t="shared" si="0"/>
        <v>120</v>
      </c>
      <c r="J15" s="60" t="s">
        <v>20</v>
      </c>
      <c r="K15" s="31" t="s">
        <v>386</v>
      </c>
      <c r="L15" s="33" t="s">
        <v>385</v>
      </c>
      <c r="M15" s="38" t="s">
        <v>36</v>
      </c>
      <c r="N15" s="36" t="s">
        <v>109</v>
      </c>
      <c r="O15" s="27">
        <v>40</v>
      </c>
      <c r="P15" s="27">
        <v>0.2</v>
      </c>
      <c r="Q15" s="27">
        <v>1</v>
      </c>
      <c r="R15" s="28">
        <f>O15*P15*Q15</f>
        <v>8</v>
      </c>
      <c r="S15" s="30" t="s">
        <v>21</v>
      </c>
      <c r="T15" s="64"/>
    </row>
    <row r="16" spans="1:20" s="2" customFormat="1" ht="173.25" customHeight="1" x14ac:dyDescent="0.25">
      <c r="A16" s="16">
        <v>6</v>
      </c>
      <c r="B16" s="17" t="s">
        <v>379</v>
      </c>
      <c r="C16" s="223"/>
      <c r="D16" s="19" t="s">
        <v>387</v>
      </c>
      <c r="E16" s="19" t="s">
        <v>381</v>
      </c>
      <c r="F16" s="20">
        <v>40</v>
      </c>
      <c r="G16" s="20">
        <v>3</v>
      </c>
      <c r="H16" s="20">
        <v>1</v>
      </c>
      <c r="I16" s="26">
        <f t="shared" si="0"/>
        <v>120</v>
      </c>
      <c r="J16" s="60" t="s">
        <v>20</v>
      </c>
      <c r="K16" s="31" t="s">
        <v>457</v>
      </c>
      <c r="L16" s="33" t="s">
        <v>388</v>
      </c>
      <c r="M16" s="38" t="s">
        <v>36</v>
      </c>
      <c r="N16" s="36" t="s">
        <v>109</v>
      </c>
      <c r="O16" s="27">
        <v>40</v>
      </c>
      <c r="P16" s="27">
        <v>0.2</v>
      </c>
      <c r="Q16" s="27">
        <v>1</v>
      </c>
      <c r="R16" s="28">
        <f>O16*P16*Q16</f>
        <v>8</v>
      </c>
      <c r="S16" s="30" t="s">
        <v>21</v>
      </c>
      <c r="T16" s="80"/>
    </row>
    <row r="17" spans="1:20" ht="39.950000000000003" customHeight="1" x14ac:dyDescent="0.2">
      <c r="A17" s="224" t="s">
        <v>447</v>
      </c>
      <c r="B17" s="225"/>
      <c r="C17" s="225"/>
      <c r="D17" s="225"/>
      <c r="E17" s="225"/>
      <c r="F17" s="225"/>
      <c r="G17" s="225"/>
      <c r="H17" s="225"/>
      <c r="I17" s="225"/>
      <c r="J17" s="225"/>
      <c r="K17" s="225"/>
      <c r="L17" s="225"/>
      <c r="M17" s="225"/>
      <c r="N17" s="225"/>
      <c r="O17" s="225"/>
      <c r="P17" s="225"/>
      <c r="Q17" s="225"/>
      <c r="R17" s="225"/>
      <c r="S17" s="225"/>
      <c r="T17" s="226"/>
    </row>
    <row r="18" spans="1:20" ht="39.950000000000003" customHeight="1" x14ac:dyDescent="0.2">
      <c r="A18" s="227"/>
      <c r="B18" s="228"/>
      <c r="C18" s="228"/>
      <c r="D18" s="228"/>
      <c r="E18" s="228"/>
      <c r="F18" s="228"/>
      <c r="G18" s="228"/>
      <c r="H18" s="228"/>
      <c r="I18" s="228"/>
      <c r="J18" s="228"/>
      <c r="K18" s="228"/>
      <c r="L18" s="228"/>
      <c r="M18" s="228"/>
      <c r="N18" s="228"/>
      <c r="O18" s="228"/>
      <c r="P18" s="228"/>
      <c r="Q18" s="228"/>
      <c r="R18" s="228"/>
      <c r="S18" s="228"/>
      <c r="T18" s="229"/>
    </row>
    <row r="19" spans="1:20" ht="39.950000000000003" customHeight="1" thickBot="1" x14ac:dyDescent="0.25">
      <c r="A19" s="230"/>
      <c r="B19" s="231"/>
      <c r="C19" s="231"/>
      <c r="D19" s="231"/>
      <c r="E19" s="231"/>
      <c r="F19" s="231"/>
      <c r="G19" s="231"/>
      <c r="H19" s="231"/>
      <c r="I19" s="231"/>
      <c r="J19" s="231"/>
      <c r="K19" s="231"/>
      <c r="L19" s="231"/>
      <c r="M19" s="231"/>
      <c r="N19" s="231"/>
      <c r="O19" s="231"/>
      <c r="P19" s="231"/>
      <c r="Q19" s="231"/>
      <c r="R19" s="231"/>
      <c r="S19" s="231"/>
      <c r="T19" s="232"/>
    </row>
    <row r="20" spans="1:20" ht="12" thickTop="1" x14ac:dyDescent="0.2"/>
  </sheetData>
  <mergeCells count="50">
    <mergeCell ref="O1:T6"/>
    <mergeCell ref="L11:L12"/>
    <mergeCell ref="T11:T12"/>
    <mergeCell ref="O11:O12"/>
    <mergeCell ref="P11:P12"/>
    <mergeCell ref="Q11:Q12"/>
    <mergeCell ref="R11:R12"/>
    <mergeCell ref="S11:S12"/>
    <mergeCell ref="T8:T9"/>
    <mergeCell ref="A19:T19"/>
    <mergeCell ref="B11:B12"/>
    <mergeCell ref="D11:D12"/>
    <mergeCell ref="E11:E12"/>
    <mergeCell ref="F11:F12"/>
    <mergeCell ref="G11:G12"/>
    <mergeCell ref="H11:H12"/>
    <mergeCell ref="M11:M12"/>
    <mergeCell ref="N11:N12"/>
    <mergeCell ref="C10:C16"/>
    <mergeCell ref="A17:T17"/>
    <mergeCell ref="A18:T18"/>
    <mergeCell ref="A11:A12"/>
    <mergeCell ref="I11:I12"/>
    <mergeCell ref="J11:J12"/>
    <mergeCell ref="K11:K12"/>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C6"/>
    <mergeCell ref="D1:N2"/>
    <mergeCell ref="D3:K3"/>
    <mergeCell ref="L3:N3"/>
    <mergeCell ref="D4:K4"/>
    <mergeCell ref="L4:N4"/>
    <mergeCell ref="D5:K5"/>
    <mergeCell ref="L5:N5"/>
    <mergeCell ref="D6:K6"/>
    <mergeCell ref="L6:N6"/>
  </mergeCells>
  <pageMargins left="0.43307086614173229" right="0.35433070866141736" top="0.59055118110236227" bottom="0.35433070866141736" header="0.31496062992125984" footer="0.31496062992125984"/>
  <pageSetup paperSize="9" scale="26" fitToHeight="0" orientation="landscape" r:id="rId1"/>
  <rowBreaks count="1" manualBreakCount="1">
    <brk id="36" max="16383" man="1"/>
  </rowBreaks>
  <colBreaks count="2" manualBreakCount="2">
    <brk id="4" max="18" man="1"/>
    <brk id="20" max="104857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showWhiteSpace="0" view="pageBreakPreview" topLeftCell="A8" zoomScale="25" zoomScaleNormal="86" zoomScaleSheetLayoutView="25" zoomScalePageLayoutView="91" workbookViewId="0">
      <selection activeCell="D12" sqref="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55.7109375" style="1" customWidth="1"/>
    <col min="6" max="10" width="8.7109375" style="1" customWidth="1"/>
    <col min="11" max="11" width="123.42578125" style="1" customWidth="1"/>
    <col min="12" max="12" width="58.4257812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666</v>
      </c>
      <c r="E7" s="245"/>
      <c r="F7" s="245"/>
      <c r="G7" s="245"/>
      <c r="H7" s="245"/>
      <c r="I7" s="245"/>
      <c r="J7" s="245"/>
      <c r="K7" s="246"/>
      <c r="L7" s="244" t="s">
        <v>1</v>
      </c>
      <c r="M7" s="245"/>
      <c r="N7" s="246"/>
      <c r="O7" s="247" t="s">
        <v>2</v>
      </c>
      <c r="P7" s="242"/>
      <c r="Q7" s="242"/>
      <c r="R7" s="242"/>
      <c r="S7" s="243"/>
      <c r="T7" s="13">
        <v>29</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75.25" customHeight="1" x14ac:dyDescent="0.25">
      <c r="A10" s="46">
        <v>1</v>
      </c>
      <c r="B10" s="47" t="s">
        <v>392</v>
      </c>
      <c r="C10" s="222" t="s">
        <v>19</v>
      </c>
      <c r="D10" s="50" t="s">
        <v>393</v>
      </c>
      <c r="E10" s="50" t="s">
        <v>373</v>
      </c>
      <c r="F10" s="48">
        <v>40</v>
      </c>
      <c r="G10" s="48">
        <v>6</v>
      </c>
      <c r="H10" s="48">
        <v>2</v>
      </c>
      <c r="I10" s="49">
        <f t="shared" ref="I10:I14" si="0">H10*G10*F10</f>
        <v>480</v>
      </c>
      <c r="J10" s="53" t="s">
        <v>129</v>
      </c>
      <c r="K10" s="50" t="s">
        <v>406</v>
      </c>
      <c r="L10" s="62" t="s">
        <v>394</v>
      </c>
      <c r="M10" s="63" t="s">
        <v>36</v>
      </c>
      <c r="N10" s="59" t="s">
        <v>599</v>
      </c>
      <c r="O10" s="44">
        <v>40</v>
      </c>
      <c r="P10" s="44">
        <v>0.2</v>
      </c>
      <c r="Q10" s="44">
        <v>2</v>
      </c>
      <c r="R10" s="45">
        <f>Q10*P10*O10</f>
        <v>16</v>
      </c>
      <c r="S10" s="30" t="s">
        <v>21</v>
      </c>
      <c r="T10" s="54"/>
    </row>
    <row r="11" spans="1:20" s="2" customFormat="1" ht="241.5" customHeight="1" x14ac:dyDescent="0.25">
      <c r="A11" s="46">
        <v>2</v>
      </c>
      <c r="B11" s="47" t="s">
        <v>118</v>
      </c>
      <c r="C11" s="223"/>
      <c r="D11" s="50" t="s">
        <v>395</v>
      </c>
      <c r="E11" s="50" t="s">
        <v>373</v>
      </c>
      <c r="F11" s="48">
        <v>40</v>
      </c>
      <c r="G11" s="48">
        <v>3</v>
      </c>
      <c r="H11" s="48">
        <v>2</v>
      </c>
      <c r="I11" s="49">
        <f t="shared" si="0"/>
        <v>240</v>
      </c>
      <c r="J11" s="67" t="s">
        <v>22</v>
      </c>
      <c r="K11" s="50" t="s">
        <v>405</v>
      </c>
      <c r="L11" s="62" t="s">
        <v>458</v>
      </c>
      <c r="M11" s="63" t="s">
        <v>36</v>
      </c>
      <c r="N11" s="52" t="s">
        <v>109</v>
      </c>
      <c r="O11" s="44">
        <v>40</v>
      </c>
      <c r="P11" s="44">
        <v>0.2</v>
      </c>
      <c r="Q11" s="44">
        <v>2</v>
      </c>
      <c r="R11" s="45">
        <f>O11*P11*Q11</f>
        <v>16</v>
      </c>
      <c r="S11" s="58" t="s">
        <v>21</v>
      </c>
      <c r="T11" s="54"/>
    </row>
    <row r="12" spans="1:20" s="2" customFormat="1" ht="216.75" customHeight="1" x14ac:dyDescent="0.25">
      <c r="A12" s="16">
        <v>3</v>
      </c>
      <c r="B12" s="17" t="s">
        <v>379</v>
      </c>
      <c r="C12" s="223"/>
      <c r="D12" s="75" t="s">
        <v>396</v>
      </c>
      <c r="E12" s="75" t="s">
        <v>381</v>
      </c>
      <c r="F12" s="20">
        <v>40</v>
      </c>
      <c r="G12" s="20">
        <v>3</v>
      </c>
      <c r="H12" s="20">
        <v>2</v>
      </c>
      <c r="I12" s="26">
        <f t="shared" ref="I12" si="1">H12*G12*F12</f>
        <v>240</v>
      </c>
      <c r="J12" s="25" t="s">
        <v>22</v>
      </c>
      <c r="K12" s="31" t="s">
        <v>437</v>
      </c>
      <c r="L12" s="32" t="s">
        <v>648</v>
      </c>
      <c r="M12" s="63" t="s">
        <v>36</v>
      </c>
      <c r="N12" s="36" t="s">
        <v>109</v>
      </c>
      <c r="O12" s="27">
        <v>40</v>
      </c>
      <c r="P12" s="27">
        <v>0.2</v>
      </c>
      <c r="Q12" s="27">
        <v>1</v>
      </c>
      <c r="R12" s="28">
        <f>O12*P12*Q12</f>
        <v>8</v>
      </c>
      <c r="S12" s="30" t="s">
        <v>21</v>
      </c>
      <c r="T12" s="80"/>
    </row>
    <row r="13" spans="1:20" s="2" customFormat="1" ht="297.75" customHeight="1" x14ac:dyDescent="0.25">
      <c r="A13" s="16">
        <v>4</v>
      </c>
      <c r="B13" s="17" t="s">
        <v>379</v>
      </c>
      <c r="C13" s="223"/>
      <c r="D13" s="19" t="s">
        <v>397</v>
      </c>
      <c r="E13" s="19" t="s">
        <v>373</v>
      </c>
      <c r="F13" s="20">
        <v>100</v>
      </c>
      <c r="G13" s="20">
        <v>6</v>
      </c>
      <c r="H13" s="20">
        <v>1</v>
      </c>
      <c r="I13" s="26">
        <f t="shared" si="0"/>
        <v>600</v>
      </c>
      <c r="J13" s="53" t="s">
        <v>129</v>
      </c>
      <c r="K13" s="31" t="s">
        <v>398</v>
      </c>
      <c r="L13" s="33" t="s">
        <v>399</v>
      </c>
      <c r="M13" s="63" t="s">
        <v>36</v>
      </c>
      <c r="N13" s="36" t="s">
        <v>109</v>
      </c>
      <c r="O13" s="27">
        <v>100</v>
      </c>
      <c r="P13" s="27">
        <v>0.2</v>
      </c>
      <c r="Q13" s="27">
        <v>1</v>
      </c>
      <c r="R13" s="28">
        <f>O13*P13*Q13</f>
        <v>20</v>
      </c>
      <c r="S13" s="30" t="s">
        <v>21</v>
      </c>
      <c r="T13" s="80"/>
    </row>
    <row r="14" spans="1:20" s="2" customFormat="1" ht="283.5" customHeight="1" x14ac:dyDescent="0.25">
      <c r="A14" s="16">
        <v>5</v>
      </c>
      <c r="B14" s="17" t="s">
        <v>400</v>
      </c>
      <c r="C14" s="223"/>
      <c r="D14" s="19" t="s">
        <v>401</v>
      </c>
      <c r="E14" s="19" t="s">
        <v>373</v>
      </c>
      <c r="F14" s="20">
        <v>100</v>
      </c>
      <c r="G14" s="20">
        <v>3</v>
      </c>
      <c r="H14" s="20">
        <v>1</v>
      </c>
      <c r="I14" s="26">
        <f t="shared" si="0"/>
        <v>300</v>
      </c>
      <c r="J14" s="25" t="s">
        <v>22</v>
      </c>
      <c r="K14" s="31" t="s">
        <v>402</v>
      </c>
      <c r="L14" s="33" t="s">
        <v>459</v>
      </c>
      <c r="M14" s="63" t="s">
        <v>36</v>
      </c>
      <c r="N14" s="36" t="s">
        <v>109</v>
      </c>
      <c r="O14" s="27">
        <v>100</v>
      </c>
      <c r="P14" s="27">
        <v>0.2</v>
      </c>
      <c r="Q14" s="27">
        <v>1</v>
      </c>
      <c r="R14" s="28">
        <f>O14*P14*Q14</f>
        <v>20</v>
      </c>
      <c r="S14" s="30" t="s">
        <v>21</v>
      </c>
      <c r="T14" s="80"/>
    </row>
    <row r="15" spans="1:20" ht="39.950000000000003" customHeight="1" x14ac:dyDescent="0.2">
      <c r="A15" s="224" t="s">
        <v>447</v>
      </c>
      <c r="B15" s="225"/>
      <c r="C15" s="225"/>
      <c r="D15" s="225"/>
      <c r="E15" s="225"/>
      <c r="F15" s="225"/>
      <c r="G15" s="225"/>
      <c r="H15" s="225"/>
      <c r="I15" s="225"/>
      <c r="J15" s="225"/>
      <c r="K15" s="225"/>
      <c r="L15" s="225"/>
      <c r="M15" s="225"/>
      <c r="N15" s="225"/>
      <c r="O15" s="225"/>
      <c r="P15" s="225"/>
      <c r="Q15" s="225"/>
      <c r="R15" s="225"/>
      <c r="S15" s="225"/>
      <c r="T15" s="226"/>
    </row>
    <row r="16" spans="1:20" ht="39.950000000000003" customHeight="1" x14ac:dyDescent="0.2">
      <c r="A16" s="227"/>
      <c r="B16" s="228"/>
      <c r="C16" s="228"/>
      <c r="D16" s="228"/>
      <c r="E16" s="228"/>
      <c r="F16" s="228"/>
      <c r="G16" s="228"/>
      <c r="H16" s="228"/>
      <c r="I16" s="228"/>
      <c r="J16" s="228"/>
      <c r="K16" s="228"/>
      <c r="L16" s="228"/>
      <c r="M16" s="228"/>
      <c r="N16" s="228"/>
      <c r="O16" s="228"/>
      <c r="P16" s="228"/>
      <c r="Q16" s="228"/>
      <c r="R16" s="228"/>
      <c r="S16" s="228"/>
      <c r="T16" s="229"/>
    </row>
    <row r="17" spans="1:20" ht="39.950000000000003" customHeight="1" thickBot="1" x14ac:dyDescent="0.25">
      <c r="A17" s="230"/>
      <c r="B17" s="231"/>
      <c r="C17" s="231"/>
      <c r="D17" s="231"/>
      <c r="E17" s="231"/>
      <c r="F17" s="231"/>
      <c r="G17" s="231"/>
      <c r="H17" s="231"/>
      <c r="I17" s="231"/>
      <c r="J17" s="231"/>
      <c r="K17" s="231"/>
      <c r="L17" s="231"/>
      <c r="M17" s="231"/>
      <c r="N17" s="231"/>
      <c r="O17" s="231"/>
      <c r="P17" s="231"/>
      <c r="Q17" s="231"/>
      <c r="R17" s="231"/>
      <c r="S17" s="231"/>
      <c r="T17" s="232"/>
    </row>
    <row r="18" spans="1:20" ht="12" thickTop="1" x14ac:dyDescent="0.2"/>
  </sheetData>
  <mergeCells count="31">
    <mergeCell ref="O1:T6"/>
    <mergeCell ref="A15:T15"/>
    <mergeCell ref="A16:T16"/>
    <mergeCell ref="A17:T17"/>
    <mergeCell ref="C10:C14"/>
    <mergeCell ref="K8:K9"/>
    <mergeCell ref="L8:L9"/>
    <mergeCell ref="M8:M9"/>
    <mergeCell ref="N8:N9"/>
    <mergeCell ref="O8:S8"/>
    <mergeCell ref="T8:T9"/>
    <mergeCell ref="A7:C7"/>
    <mergeCell ref="D7:K7"/>
    <mergeCell ref="L7:N7"/>
    <mergeCell ref="O7:S7"/>
    <mergeCell ref="A8:A9"/>
    <mergeCell ref="B8:B9"/>
    <mergeCell ref="C8:C9"/>
    <mergeCell ref="D8:D9"/>
    <mergeCell ref="E8:E9"/>
    <mergeCell ref="F8:J8"/>
    <mergeCell ref="A1:C6"/>
    <mergeCell ref="D1:N2"/>
    <mergeCell ref="D3:K3"/>
    <mergeCell ref="L3:N3"/>
    <mergeCell ref="D4:K4"/>
    <mergeCell ref="L4:N4"/>
    <mergeCell ref="D5:K5"/>
    <mergeCell ref="L5:N5"/>
    <mergeCell ref="D6:K6"/>
    <mergeCell ref="L6:N6"/>
  </mergeCells>
  <pageMargins left="0.43307086614173229" right="0.35433070866141736" top="0.59055118110236227" bottom="0.35433070866141736" header="0.31496062992125984" footer="0.31496062992125984"/>
  <pageSetup paperSize="9" scale="27" fitToHeight="0" orientation="landscape" r:id="rId1"/>
  <rowBreaks count="1" manualBreakCount="1">
    <brk id="36" max="16383" man="1"/>
  </rowBreaks>
  <colBreaks count="2" manualBreakCount="2">
    <brk id="4" max="16" man="1"/>
    <brk id="2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showWhiteSpace="0" view="pageBreakPreview" topLeftCell="A8" zoomScale="30" zoomScaleNormal="86" zoomScaleSheetLayoutView="30" zoomScalePageLayoutView="91" workbookViewId="0">
      <selection activeCell="R11" sqref="R11"/>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02.4257812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302"/>
      <c r="C1" s="303"/>
      <c r="D1" s="264" t="s">
        <v>0</v>
      </c>
      <c r="E1" s="265"/>
      <c r="F1" s="265"/>
      <c r="G1" s="265"/>
      <c r="H1" s="265"/>
      <c r="I1" s="265"/>
      <c r="J1" s="265"/>
      <c r="K1" s="265"/>
      <c r="L1" s="265"/>
      <c r="M1" s="265"/>
      <c r="N1" s="266"/>
      <c r="O1" s="249"/>
      <c r="P1" s="249"/>
      <c r="Q1" s="249"/>
      <c r="R1" s="249"/>
      <c r="S1" s="249"/>
      <c r="T1" s="250"/>
    </row>
    <row r="2" spans="1:20" ht="20.100000000000001" customHeight="1" x14ac:dyDescent="0.2">
      <c r="A2" s="304"/>
      <c r="B2" s="305"/>
      <c r="C2" s="306"/>
      <c r="D2" s="267"/>
      <c r="E2" s="268"/>
      <c r="F2" s="268"/>
      <c r="G2" s="268"/>
      <c r="H2" s="268"/>
      <c r="I2" s="268"/>
      <c r="J2" s="268"/>
      <c r="K2" s="268"/>
      <c r="L2" s="268"/>
      <c r="M2" s="268"/>
      <c r="N2" s="269"/>
      <c r="O2" s="251"/>
      <c r="P2" s="251"/>
      <c r="Q2" s="251"/>
      <c r="R2" s="251"/>
      <c r="S2" s="251"/>
      <c r="T2" s="252"/>
    </row>
    <row r="3" spans="1:20" ht="39.950000000000003" customHeight="1" x14ac:dyDescent="0.2">
      <c r="A3" s="304"/>
      <c r="B3" s="305"/>
      <c r="C3" s="306"/>
      <c r="D3" s="244" t="str">
        <f>'TÜM ÜNİVERSİTE  BİRİMLERİ'!D3:K3</f>
        <v>İŞYERİ ADI:ÇANKAYA ÜNİVERSİTESİ</v>
      </c>
      <c r="E3" s="245"/>
      <c r="F3" s="245"/>
      <c r="G3" s="245"/>
      <c r="H3" s="245"/>
      <c r="I3" s="245"/>
      <c r="J3" s="245"/>
      <c r="K3" s="246"/>
      <c r="L3" s="244" t="str">
        <f>'TÜM ÜNİVERSİTE  BİRİMLERİ'!L3:N3</f>
        <v>TARİH: EYLÜL 2022</v>
      </c>
      <c r="M3" s="245"/>
      <c r="N3" s="271"/>
      <c r="O3" s="251"/>
      <c r="P3" s="251"/>
      <c r="Q3" s="251"/>
      <c r="R3" s="251"/>
      <c r="S3" s="251"/>
      <c r="T3" s="252"/>
    </row>
    <row r="4" spans="1:20" ht="39.950000000000003" customHeight="1" x14ac:dyDescent="0.2">
      <c r="A4" s="304"/>
      <c r="B4" s="305"/>
      <c r="C4" s="306"/>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304"/>
      <c r="B5" s="305"/>
      <c r="C5" s="306"/>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307"/>
      <c r="B6" s="308"/>
      <c r="C6" s="309"/>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605</v>
      </c>
      <c r="E7" s="245"/>
      <c r="F7" s="245"/>
      <c r="G7" s="245"/>
      <c r="H7" s="245"/>
      <c r="I7" s="245"/>
      <c r="J7" s="245"/>
      <c r="K7" s="246"/>
      <c r="L7" s="244" t="str">
        <f>'TÜM ÜNİVERSİTE  BİRİMLERİ'!L7:N7</f>
        <v>RD Yöntemi: Fine Kinney</v>
      </c>
      <c r="M7" s="245"/>
      <c r="N7" s="246"/>
      <c r="O7" s="247" t="s">
        <v>2</v>
      </c>
      <c r="P7" s="242"/>
      <c r="Q7" s="242"/>
      <c r="R7" s="242"/>
      <c r="S7" s="243"/>
      <c r="T7" s="13">
        <v>3</v>
      </c>
    </row>
    <row r="8" spans="1:20" s="2" customFormat="1" ht="39.950000000000003" customHeight="1" x14ac:dyDescent="0.25">
      <c r="A8" s="316" t="s">
        <v>3</v>
      </c>
      <c r="B8" s="312" t="s">
        <v>24</v>
      </c>
      <c r="C8" s="235" t="s">
        <v>4</v>
      </c>
      <c r="D8" s="312" t="s">
        <v>5</v>
      </c>
      <c r="E8" s="312" t="s">
        <v>6</v>
      </c>
      <c r="F8" s="247" t="s">
        <v>7</v>
      </c>
      <c r="G8" s="242"/>
      <c r="H8" s="242"/>
      <c r="I8" s="242"/>
      <c r="J8" s="243"/>
      <c r="K8" s="310" t="s">
        <v>8</v>
      </c>
      <c r="L8" s="312" t="s">
        <v>9</v>
      </c>
      <c r="M8" s="235" t="s">
        <v>10</v>
      </c>
      <c r="N8" s="312" t="s">
        <v>11</v>
      </c>
      <c r="O8" s="247" t="s">
        <v>12</v>
      </c>
      <c r="P8" s="242"/>
      <c r="Q8" s="242"/>
      <c r="R8" s="242"/>
      <c r="S8" s="243"/>
      <c r="T8" s="314" t="s">
        <v>448</v>
      </c>
    </row>
    <row r="9" spans="1:20" s="2" customFormat="1" ht="200.1" customHeight="1" x14ac:dyDescent="0.25">
      <c r="A9" s="317"/>
      <c r="B9" s="313"/>
      <c r="C9" s="236"/>
      <c r="D9" s="313"/>
      <c r="E9" s="313"/>
      <c r="F9" s="14" t="s">
        <v>14</v>
      </c>
      <c r="G9" s="14" t="s">
        <v>15</v>
      </c>
      <c r="H9" s="14" t="s">
        <v>16</v>
      </c>
      <c r="I9" s="14" t="s">
        <v>17</v>
      </c>
      <c r="J9" s="15" t="s">
        <v>18</v>
      </c>
      <c r="K9" s="311"/>
      <c r="L9" s="313"/>
      <c r="M9" s="236"/>
      <c r="N9" s="313"/>
      <c r="O9" s="14" t="s">
        <v>14</v>
      </c>
      <c r="P9" s="14" t="s">
        <v>15</v>
      </c>
      <c r="Q9" s="14" t="s">
        <v>16</v>
      </c>
      <c r="R9" s="14" t="s">
        <v>17</v>
      </c>
      <c r="S9" s="15" t="s">
        <v>18</v>
      </c>
      <c r="T9" s="315"/>
    </row>
    <row r="10" spans="1:20" s="2" customFormat="1" ht="359.45" customHeight="1" x14ac:dyDescent="0.25">
      <c r="A10" s="46">
        <v>1</v>
      </c>
      <c r="B10" s="105" t="s">
        <v>116</v>
      </c>
      <c r="C10" s="222" t="s">
        <v>19</v>
      </c>
      <c r="D10" s="123" t="s">
        <v>191</v>
      </c>
      <c r="E10" s="123" t="s">
        <v>186</v>
      </c>
      <c r="F10" s="180">
        <v>40</v>
      </c>
      <c r="G10" s="180">
        <v>6</v>
      </c>
      <c r="H10" s="180">
        <v>2</v>
      </c>
      <c r="I10" s="181">
        <f t="shared" ref="I10" si="0">H10*G10*F10</f>
        <v>480</v>
      </c>
      <c r="J10" s="182" t="s">
        <v>129</v>
      </c>
      <c r="K10" s="123" t="s">
        <v>607</v>
      </c>
      <c r="L10" s="201" t="s">
        <v>608</v>
      </c>
      <c r="M10" s="38" t="s">
        <v>36</v>
      </c>
      <c r="N10" s="34" t="s">
        <v>599</v>
      </c>
      <c r="O10" s="27">
        <v>40</v>
      </c>
      <c r="P10" s="27">
        <v>0.2</v>
      </c>
      <c r="Q10" s="27">
        <v>2</v>
      </c>
      <c r="R10" s="28">
        <f>Q10*O10*P10</f>
        <v>16</v>
      </c>
      <c r="S10" s="30" t="s">
        <v>21</v>
      </c>
      <c r="T10" s="64" t="s">
        <v>611</v>
      </c>
    </row>
    <row r="11" spans="1:20" s="2" customFormat="1" ht="367.5" customHeight="1" x14ac:dyDescent="0.25">
      <c r="A11" s="184">
        <v>2</v>
      </c>
      <c r="B11" s="199" t="s">
        <v>966</v>
      </c>
      <c r="C11" s="223"/>
      <c r="D11" s="186" t="s">
        <v>246</v>
      </c>
      <c r="E11" s="186" t="s">
        <v>967</v>
      </c>
      <c r="F11" s="110">
        <v>40</v>
      </c>
      <c r="G11" s="110">
        <v>3</v>
      </c>
      <c r="H11" s="110">
        <v>3</v>
      </c>
      <c r="I11" s="110">
        <f>F11*G11*H11</f>
        <v>360</v>
      </c>
      <c r="J11" s="125" t="s">
        <v>22</v>
      </c>
      <c r="K11" s="186" t="s">
        <v>968</v>
      </c>
      <c r="L11" s="200" t="s">
        <v>969</v>
      </c>
      <c r="M11" s="183" t="s">
        <v>36</v>
      </c>
      <c r="N11" s="113" t="s">
        <v>109</v>
      </c>
      <c r="O11" s="202">
        <v>40</v>
      </c>
      <c r="P11" s="202">
        <v>0.5</v>
      </c>
      <c r="Q11" s="202">
        <v>0.5</v>
      </c>
      <c r="R11" s="203">
        <f t="shared" ref="R11" si="1">PRODUCT(P11*O11*Q11)</f>
        <v>10</v>
      </c>
      <c r="S11" s="116" t="str">
        <f t="shared" ref="S11" si="2">IF(O11*P11*Q11&lt;20,"Kabul Edilebilir Risk",IF(O11*P11*Q11&lt;70,"Olası Risk",IF(O11*P11*Q11&lt;200,"Önemli Risk",IF(O11*P11*Q11&lt;400,"Yüksek Risk",IF(O11*P11*Q11&lt;1800,"Çok Yüksek Risk",IF(O11*P11*Q11&lt;10000,"Tolore Edilemez Risk"))))))</f>
        <v>Kabul Edilebilir Risk</v>
      </c>
      <c r="T11" s="185"/>
    </row>
    <row r="12" spans="1:20" s="2" customFormat="1" ht="219.95" customHeight="1" x14ac:dyDescent="0.25">
      <c r="A12" s="290">
        <v>3</v>
      </c>
      <c r="B12" s="318" t="s">
        <v>204</v>
      </c>
      <c r="C12" s="223"/>
      <c r="D12" s="320" t="s">
        <v>612</v>
      </c>
      <c r="E12" s="320" t="s">
        <v>202</v>
      </c>
      <c r="F12" s="280">
        <v>15</v>
      </c>
      <c r="G12" s="280">
        <v>3</v>
      </c>
      <c r="H12" s="280">
        <v>3</v>
      </c>
      <c r="I12" s="286">
        <v>135</v>
      </c>
      <c r="J12" s="322" t="s">
        <v>20</v>
      </c>
      <c r="K12" s="320" t="s">
        <v>207</v>
      </c>
      <c r="L12" s="326" t="s">
        <v>203</v>
      </c>
      <c r="M12" s="300" t="s">
        <v>36</v>
      </c>
      <c r="N12" s="328" t="s">
        <v>599</v>
      </c>
      <c r="O12" s="292">
        <v>15</v>
      </c>
      <c r="P12" s="292">
        <v>0.2</v>
      </c>
      <c r="Q12" s="292">
        <v>3</v>
      </c>
      <c r="R12" s="294">
        <v>9</v>
      </c>
      <c r="S12" s="282" t="s">
        <v>21</v>
      </c>
      <c r="T12" s="324"/>
    </row>
    <row r="13" spans="1:20" s="2" customFormat="1" ht="267" customHeight="1" x14ac:dyDescent="0.25">
      <c r="A13" s="291"/>
      <c r="B13" s="319"/>
      <c r="C13" s="223"/>
      <c r="D13" s="321"/>
      <c r="E13" s="321"/>
      <c r="F13" s="281"/>
      <c r="G13" s="281"/>
      <c r="H13" s="281"/>
      <c r="I13" s="287"/>
      <c r="J13" s="323"/>
      <c r="K13" s="321"/>
      <c r="L13" s="327"/>
      <c r="M13" s="301"/>
      <c r="N13" s="329"/>
      <c r="O13" s="293"/>
      <c r="P13" s="293"/>
      <c r="Q13" s="293"/>
      <c r="R13" s="295"/>
      <c r="S13" s="283"/>
      <c r="T13" s="325"/>
    </row>
    <row r="14" spans="1:20" ht="39.950000000000003" customHeight="1" x14ac:dyDescent="0.2">
      <c r="A14" s="96" t="s">
        <v>447</v>
      </c>
      <c r="B14" s="93"/>
      <c r="C14" s="97"/>
      <c r="D14" s="69"/>
      <c r="E14" s="100"/>
      <c r="F14" s="97"/>
      <c r="G14" s="97"/>
      <c r="H14" s="97"/>
      <c r="I14" s="97"/>
      <c r="J14" s="102"/>
      <c r="K14" s="69"/>
      <c r="L14" s="97"/>
      <c r="M14" s="97"/>
      <c r="N14" s="97"/>
      <c r="O14" s="97"/>
      <c r="P14" s="97"/>
      <c r="Q14" s="97"/>
      <c r="R14" s="97"/>
      <c r="S14" s="97"/>
      <c r="T14" s="98"/>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49">
    <mergeCell ref="R12:R13"/>
    <mergeCell ref="S12:S13"/>
    <mergeCell ref="T12:T13"/>
    <mergeCell ref="L12:L13"/>
    <mergeCell ref="M12:M13"/>
    <mergeCell ref="N12:N13"/>
    <mergeCell ref="O12:O13"/>
    <mergeCell ref="P12:P13"/>
    <mergeCell ref="H12:H13"/>
    <mergeCell ref="I12:I13"/>
    <mergeCell ref="J12:J13"/>
    <mergeCell ref="K12:K13"/>
    <mergeCell ref="Q12:Q13"/>
    <mergeCell ref="A12:A13"/>
    <mergeCell ref="D12:D13"/>
    <mergeCell ref="E12:E13"/>
    <mergeCell ref="F12:F13"/>
    <mergeCell ref="G12:G13"/>
    <mergeCell ref="A16:T16"/>
    <mergeCell ref="A15:T15"/>
    <mergeCell ref="C10:C13"/>
    <mergeCell ref="O1:T6"/>
    <mergeCell ref="T8:T9"/>
    <mergeCell ref="A7:C7"/>
    <mergeCell ref="D7:K7"/>
    <mergeCell ref="L7:N7"/>
    <mergeCell ref="O7:S7"/>
    <mergeCell ref="A8:A9"/>
    <mergeCell ref="B8:B9"/>
    <mergeCell ref="C8:C9"/>
    <mergeCell ref="D8:D9"/>
    <mergeCell ref="E8:E9"/>
    <mergeCell ref="F8:J8"/>
    <mergeCell ref="B12:B13"/>
    <mergeCell ref="K8:K9"/>
    <mergeCell ref="L8:L9"/>
    <mergeCell ref="M8:M9"/>
    <mergeCell ref="N8:N9"/>
    <mergeCell ref="O8:S8"/>
    <mergeCell ref="A1:C6"/>
    <mergeCell ref="D1:N2"/>
    <mergeCell ref="D3:K3"/>
    <mergeCell ref="L3:N3"/>
    <mergeCell ref="D4:K4"/>
    <mergeCell ref="L4:N4"/>
    <mergeCell ref="D5:K5"/>
    <mergeCell ref="L5:N5"/>
    <mergeCell ref="D6:K6"/>
    <mergeCell ref="L6:N6"/>
  </mergeCells>
  <conditionalFormatting sqref="I11">
    <cfRule type="cellIs" dxfId="719" priority="19" operator="between">
      <formula>1800</formula>
      <formula>10000</formula>
    </cfRule>
    <cfRule type="cellIs" dxfId="718" priority="20" operator="between">
      <formula>400</formula>
      <formula>1799</formula>
    </cfRule>
    <cfRule type="cellIs" dxfId="717" priority="21" operator="between">
      <formula>200</formula>
      <formula>399</formula>
    </cfRule>
    <cfRule type="cellIs" dxfId="716" priority="22" operator="between">
      <formula>70</formula>
      <formula>199</formula>
    </cfRule>
    <cfRule type="cellIs" dxfId="715" priority="23" operator="between">
      <formula>20</formula>
      <formula>69</formula>
    </cfRule>
    <cfRule type="cellIs" dxfId="714" priority="24" operator="between">
      <formula>0</formula>
      <formula>19</formula>
    </cfRule>
  </conditionalFormatting>
  <conditionalFormatting sqref="J11">
    <cfRule type="containsText" dxfId="713" priority="13" operator="containsText" text="Tolore Edilemez Risk">
      <formula>NOT(ISERROR(SEARCH("Tolore Edilemez Risk",J11)))</formula>
    </cfRule>
    <cfRule type="containsText" dxfId="712" priority="14" operator="containsText" text="Çok Yüksek Risk">
      <formula>NOT(ISERROR(SEARCH("Çok Yüksek Risk",J11)))</formula>
    </cfRule>
    <cfRule type="containsText" dxfId="711" priority="15" operator="containsText" text="Yüksek Risk">
      <formula>NOT(ISERROR(SEARCH("Yüksek Risk",J11)))</formula>
    </cfRule>
    <cfRule type="containsText" dxfId="710" priority="16" operator="containsText" text="Önemli Risk">
      <formula>NOT(ISERROR(SEARCH("Önemli Risk",J11)))</formula>
    </cfRule>
    <cfRule type="containsText" dxfId="709" priority="17" operator="containsText" text="Olası Risk">
      <formula>NOT(ISERROR(SEARCH("Olası Risk",J11)))</formula>
    </cfRule>
    <cfRule type="containsText" dxfId="708" priority="18" operator="containsText" text="Kabul Edilebilir Risk">
      <formula>NOT(ISERROR(SEARCH("Kabul Edilebilir Risk",J11)))</formula>
    </cfRule>
  </conditionalFormatting>
  <conditionalFormatting sqref="R11">
    <cfRule type="cellIs" dxfId="707" priority="7" operator="between">
      <formula>1800</formula>
      <formula>10000</formula>
    </cfRule>
    <cfRule type="cellIs" dxfId="706" priority="8" operator="between">
      <formula>400</formula>
      <formula>1799</formula>
    </cfRule>
    <cfRule type="cellIs" dxfId="705" priority="9" operator="between">
      <formula>200</formula>
      <formula>399</formula>
    </cfRule>
    <cfRule type="cellIs" dxfId="704" priority="10" operator="between">
      <formula>70</formula>
      <formula>199</formula>
    </cfRule>
    <cfRule type="cellIs" dxfId="703" priority="11" operator="between">
      <formula>20</formula>
      <formula>69</formula>
    </cfRule>
    <cfRule type="cellIs" dxfId="702" priority="12" operator="between">
      <formula>0</formula>
      <formula>19</formula>
    </cfRule>
  </conditionalFormatting>
  <conditionalFormatting sqref="S11">
    <cfRule type="containsText" dxfId="701" priority="1" operator="containsText" text="Tolore Edilemez Risk">
      <formula>NOT(ISERROR(SEARCH("Tolore Edilemez Risk",S11)))</formula>
    </cfRule>
    <cfRule type="containsText" dxfId="700" priority="2" operator="containsText" text="Çok Yüksek Risk">
      <formula>NOT(ISERROR(SEARCH("Çok Yüksek Risk",S11)))</formula>
    </cfRule>
    <cfRule type="containsText" dxfId="699" priority="3" operator="containsText" text="Yüksek Risk">
      <formula>NOT(ISERROR(SEARCH("Yüksek Risk",S11)))</formula>
    </cfRule>
    <cfRule type="containsText" dxfId="698" priority="4" operator="containsText" text="Önemli Risk">
      <formula>NOT(ISERROR(SEARCH("Önemli Risk",S11)))</formula>
    </cfRule>
    <cfRule type="containsText" dxfId="697" priority="5" operator="containsText" text="Olası Risk">
      <formula>NOT(ISERROR(SEARCH("Olası Risk",S11)))</formula>
    </cfRule>
    <cfRule type="containsText" dxfId="696" priority="6" operator="containsText" text="Kabul Edilebilir Risk">
      <formula>NOT(ISERROR(SEARCH("Kabul Edilebilir Risk",S11)))</formula>
    </cfRule>
  </conditionalFormatting>
  <pageMargins left="0.43307086614173229" right="0.35433070866141736" top="0.59055118110236227" bottom="0.35433070866141736" header="0.31496062992125984" footer="0.31496062992125984"/>
  <pageSetup paperSize="9" scale="27" fitToHeight="0" orientation="landscape" r:id="rId1"/>
  <rowBreaks count="1" manualBreakCount="1">
    <brk id="37" max="16383" man="1"/>
  </rowBreaks>
  <colBreaks count="2" manualBreakCount="2">
    <brk id="4" max="14" man="1"/>
    <brk id="20"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showWhiteSpace="0" view="pageBreakPreview" topLeftCell="A8" zoomScale="25" zoomScaleNormal="86" zoomScaleSheetLayoutView="25" zoomScalePageLayoutView="91" workbookViewId="0">
      <selection activeCell="D12" sqref="D12:D13"/>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55.7109375" style="1" customWidth="1"/>
    <col min="6" max="10" width="8.7109375" style="1" customWidth="1"/>
    <col min="11" max="11" width="123.42578125" style="1" customWidth="1"/>
    <col min="12" max="12" width="58.4257812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667</v>
      </c>
      <c r="E7" s="245"/>
      <c r="F7" s="245"/>
      <c r="G7" s="245"/>
      <c r="H7" s="245"/>
      <c r="I7" s="245"/>
      <c r="J7" s="245"/>
      <c r="K7" s="246"/>
      <c r="L7" s="244" t="s">
        <v>1</v>
      </c>
      <c r="M7" s="245"/>
      <c r="N7" s="246"/>
      <c r="O7" s="247" t="s">
        <v>2</v>
      </c>
      <c r="P7" s="242"/>
      <c r="Q7" s="242"/>
      <c r="R7" s="242"/>
      <c r="S7" s="243"/>
      <c r="T7" s="13">
        <v>30</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366" customHeight="1" x14ac:dyDescent="0.25">
      <c r="A10" s="46">
        <v>1</v>
      </c>
      <c r="B10" s="47" t="s">
        <v>407</v>
      </c>
      <c r="C10" s="222" t="s">
        <v>19</v>
      </c>
      <c r="D10" s="50" t="s">
        <v>408</v>
      </c>
      <c r="E10" s="50" t="s">
        <v>409</v>
      </c>
      <c r="F10" s="48">
        <v>100</v>
      </c>
      <c r="G10" s="48">
        <v>3</v>
      </c>
      <c r="H10" s="48">
        <v>1</v>
      </c>
      <c r="I10" s="49">
        <f t="shared" ref="I10:I14" si="0">H10*G10*F10</f>
        <v>300</v>
      </c>
      <c r="J10" s="25" t="s">
        <v>22</v>
      </c>
      <c r="K10" s="50" t="s">
        <v>412</v>
      </c>
      <c r="L10" s="62" t="s">
        <v>104</v>
      </c>
      <c r="M10" s="63" t="s">
        <v>36</v>
      </c>
      <c r="N10" s="59" t="s">
        <v>620</v>
      </c>
      <c r="O10" s="44">
        <v>100</v>
      </c>
      <c r="P10" s="44">
        <v>0.2</v>
      </c>
      <c r="Q10" s="44">
        <v>1</v>
      </c>
      <c r="R10" s="45">
        <f>Q10*P10*O10</f>
        <v>20</v>
      </c>
      <c r="S10" s="30" t="s">
        <v>21</v>
      </c>
      <c r="T10" s="79"/>
    </row>
    <row r="11" spans="1:20" s="2" customFormat="1" ht="158.25" customHeight="1" x14ac:dyDescent="0.25">
      <c r="A11" s="16">
        <v>2</v>
      </c>
      <c r="B11" s="47" t="s">
        <v>410</v>
      </c>
      <c r="C11" s="223"/>
      <c r="D11" s="50" t="s">
        <v>408</v>
      </c>
      <c r="E11" s="50" t="s">
        <v>110</v>
      </c>
      <c r="F11" s="48">
        <v>100</v>
      </c>
      <c r="G11" s="48">
        <v>3</v>
      </c>
      <c r="H11" s="48">
        <v>1</v>
      </c>
      <c r="I11" s="49">
        <f t="shared" si="0"/>
        <v>300</v>
      </c>
      <c r="J11" s="67" t="s">
        <v>22</v>
      </c>
      <c r="K11" s="50" t="s">
        <v>411</v>
      </c>
      <c r="L11" s="62" t="s">
        <v>104</v>
      </c>
      <c r="M11" s="63" t="s">
        <v>36</v>
      </c>
      <c r="N11" s="52" t="s">
        <v>109</v>
      </c>
      <c r="O11" s="44">
        <v>100</v>
      </c>
      <c r="P11" s="44">
        <v>0.2</v>
      </c>
      <c r="Q11" s="44">
        <v>1</v>
      </c>
      <c r="R11" s="45">
        <f>O11*P11*Q11</f>
        <v>20</v>
      </c>
      <c r="S11" s="58" t="s">
        <v>21</v>
      </c>
      <c r="T11" s="57"/>
    </row>
    <row r="12" spans="1:20" s="2" customFormat="1" ht="216.75" customHeight="1" x14ac:dyDescent="0.25">
      <c r="A12" s="290">
        <v>3</v>
      </c>
      <c r="B12" s="276" t="s">
        <v>413</v>
      </c>
      <c r="C12" s="223"/>
      <c r="D12" s="278" t="s">
        <v>415</v>
      </c>
      <c r="E12" s="278" t="s">
        <v>417</v>
      </c>
      <c r="F12" s="280">
        <v>100</v>
      </c>
      <c r="G12" s="280">
        <v>3</v>
      </c>
      <c r="H12" s="280">
        <v>1</v>
      </c>
      <c r="I12" s="286">
        <f t="shared" si="0"/>
        <v>300</v>
      </c>
      <c r="J12" s="332" t="s">
        <v>22</v>
      </c>
      <c r="K12" s="278" t="s">
        <v>419</v>
      </c>
      <c r="L12" s="298" t="s">
        <v>104</v>
      </c>
      <c r="M12" s="300" t="s">
        <v>36</v>
      </c>
      <c r="N12" s="336" t="s">
        <v>109</v>
      </c>
      <c r="O12" s="292">
        <v>100</v>
      </c>
      <c r="P12" s="292">
        <v>0.2</v>
      </c>
      <c r="Q12" s="292">
        <v>1</v>
      </c>
      <c r="R12" s="294">
        <f>O12*P12*Q12</f>
        <v>20</v>
      </c>
      <c r="S12" s="282" t="s">
        <v>21</v>
      </c>
      <c r="T12" s="324"/>
    </row>
    <row r="13" spans="1:20" s="2" customFormat="1" ht="312.95" customHeight="1" x14ac:dyDescent="0.25">
      <c r="A13" s="291"/>
      <c r="B13" s="277"/>
      <c r="C13" s="223"/>
      <c r="D13" s="279"/>
      <c r="E13" s="279"/>
      <c r="F13" s="281"/>
      <c r="G13" s="281"/>
      <c r="H13" s="281"/>
      <c r="I13" s="287"/>
      <c r="J13" s="333"/>
      <c r="K13" s="279"/>
      <c r="L13" s="299"/>
      <c r="M13" s="301"/>
      <c r="N13" s="337"/>
      <c r="O13" s="293"/>
      <c r="P13" s="293"/>
      <c r="Q13" s="293"/>
      <c r="R13" s="295"/>
      <c r="S13" s="283"/>
      <c r="T13" s="325"/>
    </row>
    <row r="14" spans="1:20" s="2" customFormat="1" ht="283.5" customHeight="1" x14ac:dyDescent="0.25">
      <c r="A14" s="16">
        <v>4</v>
      </c>
      <c r="B14" s="17" t="s">
        <v>414</v>
      </c>
      <c r="C14" s="223"/>
      <c r="D14" s="19" t="s">
        <v>416</v>
      </c>
      <c r="E14" s="19" t="s">
        <v>418</v>
      </c>
      <c r="F14" s="20">
        <v>40</v>
      </c>
      <c r="G14" s="20">
        <v>3</v>
      </c>
      <c r="H14" s="20">
        <v>1</v>
      </c>
      <c r="I14" s="26">
        <f t="shared" si="0"/>
        <v>120</v>
      </c>
      <c r="J14" s="21" t="s">
        <v>20</v>
      </c>
      <c r="K14" s="31" t="s">
        <v>649</v>
      </c>
      <c r="L14" s="33" t="s">
        <v>104</v>
      </c>
      <c r="M14" s="38" t="s">
        <v>36</v>
      </c>
      <c r="N14" s="36" t="s">
        <v>109</v>
      </c>
      <c r="O14" s="27">
        <v>40</v>
      </c>
      <c r="P14" s="27">
        <v>0.2</v>
      </c>
      <c r="Q14" s="27">
        <v>1</v>
      </c>
      <c r="R14" s="28">
        <f>O14*P14*Q14</f>
        <v>8</v>
      </c>
      <c r="S14" s="30" t="s">
        <v>21</v>
      </c>
      <c r="T14" s="64"/>
    </row>
    <row r="15" spans="1:20" ht="39.950000000000003" customHeight="1" x14ac:dyDescent="0.2">
      <c r="A15" s="224" t="s">
        <v>447</v>
      </c>
      <c r="B15" s="225"/>
      <c r="C15" s="225"/>
      <c r="D15" s="225"/>
      <c r="E15" s="225"/>
      <c r="F15" s="225"/>
      <c r="G15" s="225"/>
      <c r="H15" s="225"/>
      <c r="I15" s="225"/>
      <c r="J15" s="225"/>
      <c r="K15" s="225"/>
      <c r="L15" s="225"/>
      <c r="M15" s="225"/>
      <c r="N15" s="225"/>
      <c r="O15" s="225"/>
      <c r="P15" s="225"/>
      <c r="Q15" s="225"/>
      <c r="R15" s="225"/>
      <c r="S15" s="225"/>
      <c r="T15" s="226"/>
    </row>
    <row r="16" spans="1:20" ht="39.950000000000003" customHeight="1" x14ac:dyDescent="0.2">
      <c r="A16" s="227"/>
      <c r="B16" s="228"/>
      <c r="C16" s="228"/>
      <c r="D16" s="228"/>
      <c r="E16" s="228"/>
      <c r="F16" s="228"/>
      <c r="G16" s="228"/>
      <c r="H16" s="228"/>
      <c r="I16" s="228"/>
      <c r="J16" s="228"/>
      <c r="K16" s="228"/>
      <c r="L16" s="228"/>
      <c r="M16" s="228"/>
      <c r="N16" s="228"/>
      <c r="O16" s="228"/>
      <c r="P16" s="228"/>
      <c r="Q16" s="228"/>
      <c r="R16" s="228"/>
      <c r="S16" s="228"/>
      <c r="T16" s="229"/>
    </row>
    <row r="17" spans="1:20" ht="39.950000000000003" customHeight="1" thickBot="1" x14ac:dyDescent="0.25">
      <c r="A17" s="230"/>
      <c r="B17" s="231"/>
      <c r="C17" s="231"/>
      <c r="D17" s="231"/>
      <c r="E17" s="231"/>
      <c r="F17" s="231"/>
      <c r="G17" s="231"/>
      <c r="H17" s="231"/>
      <c r="I17" s="231"/>
      <c r="J17" s="231"/>
      <c r="K17" s="231"/>
      <c r="L17" s="231"/>
      <c r="M17" s="231"/>
      <c r="N17" s="231"/>
      <c r="O17" s="231"/>
      <c r="P17" s="231"/>
      <c r="Q17" s="231"/>
      <c r="R17" s="231"/>
      <c r="S17" s="231"/>
      <c r="T17" s="232"/>
    </row>
    <row r="18" spans="1:20" ht="12" thickTop="1" x14ac:dyDescent="0.2"/>
  </sheetData>
  <mergeCells count="50">
    <mergeCell ref="O1:T6"/>
    <mergeCell ref="T12:T13"/>
    <mergeCell ref="N12:N13"/>
    <mergeCell ref="O12:O13"/>
    <mergeCell ref="P12:P13"/>
    <mergeCell ref="Q12:Q13"/>
    <mergeCell ref="R12:R13"/>
    <mergeCell ref="S12:S13"/>
    <mergeCell ref="T8:T9"/>
    <mergeCell ref="M12:M13"/>
    <mergeCell ref="C10:C14"/>
    <mergeCell ref="A15:T15"/>
    <mergeCell ref="A16:T16"/>
    <mergeCell ref="A17:T17"/>
    <mergeCell ref="D12:D13"/>
    <mergeCell ref="E12:E13"/>
    <mergeCell ref="B12:B13"/>
    <mergeCell ref="A12:A13"/>
    <mergeCell ref="F12:F13"/>
    <mergeCell ref="G12:G13"/>
    <mergeCell ref="H12:H13"/>
    <mergeCell ref="I12:I13"/>
    <mergeCell ref="J12:J13"/>
    <mergeCell ref="K12:K13"/>
    <mergeCell ref="L12:L13"/>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C6"/>
    <mergeCell ref="D1:N2"/>
    <mergeCell ref="D3:K3"/>
    <mergeCell ref="L3:N3"/>
    <mergeCell ref="D4:K4"/>
    <mergeCell ref="L4:N4"/>
    <mergeCell ref="D5:K5"/>
    <mergeCell ref="L5:N5"/>
    <mergeCell ref="D6:K6"/>
    <mergeCell ref="L6:N6"/>
  </mergeCells>
  <pageMargins left="0.43307086614173229" right="0.35433070866141736" top="0.59055118110236227" bottom="0.35433070866141736" header="0.31496062992125984" footer="0.31496062992125984"/>
  <pageSetup paperSize="9" scale="27" fitToHeight="0" orientation="landscape" r:id="rId1"/>
  <rowBreaks count="1" manualBreakCount="1">
    <brk id="36" max="16383" man="1"/>
  </rowBreaks>
  <colBreaks count="2" manualBreakCount="2">
    <brk id="4" max="16" man="1"/>
    <brk id="20" max="1048575"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showWhiteSpace="0" view="pageBreakPreview" topLeftCell="A11" zoomScale="25" zoomScaleNormal="86" zoomScaleSheetLayoutView="25" zoomScalePageLayoutView="91" workbookViewId="0">
      <selection activeCell="D11" sqref="D11:D13"/>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55.7109375" style="1" customWidth="1"/>
    <col min="6" max="6" width="9.5703125" style="1" customWidth="1"/>
    <col min="7" max="10" width="8.7109375" style="1" customWidth="1"/>
    <col min="11" max="11" width="123.42578125" style="1" customWidth="1"/>
    <col min="12" max="12" width="58.42578125" style="1" customWidth="1"/>
    <col min="13" max="13" width="8.42578125" style="1" customWidth="1"/>
    <col min="14" max="14" width="23.5703125" style="1" customWidth="1"/>
    <col min="15" max="15" width="10.140625" style="1" customWidth="1"/>
    <col min="16" max="16" width="10.28515625" style="1" customWidth="1"/>
    <col min="17"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668</v>
      </c>
      <c r="E7" s="245"/>
      <c r="F7" s="245"/>
      <c r="G7" s="245"/>
      <c r="H7" s="245"/>
      <c r="I7" s="245"/>
      <c r="J7" s="245"/>
      <c r="K7" s="246"/>
      <c r="L7" s="244" t="s">
        <v>1</v>
      </c>
      <c r="M7" s="245"/>
      <c r="N7" s="246"/>
      <c r="O7" s="247" t="s">
        <v>2</v>
      </c>
      <c r="P7" s="242"/>
      <c r="Q7" s="242"/>
      <c r="R7" s="242"/>
      <c r="S7" s="243"/>
      <c r="T7" s="13">
        <v>31</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37" customHeight="1" x14ac:dyDescent="0.25">
      <c r="A10" s="46">
        <v>1</v>
      </c>
      <c r="B10" s="47" t="s">
        <v>113</v>
      </c>
      <c r="C10" s="222" t="s">
        <v>19</v>
      </c>
      <c r="D10" s="50" t="s">
        <v>420</v>
      </c>
      <c r="E10" s="50" t="s">
        <v>421</v>
      </c>
      <c r="F10" s="48">
        <v>100</v>
      </c>
      <c r="G10" s="48">
        <v>3</v>
      </c>
      <c r="H10" s="48">
        <v>1</v>
      </c>
      <c r="I10" s="49">
        <f t="shared" ref="I10:I11" si="0">H10*G10*F10</f>
        <v>300</v>
      </c>
      <c r="J10" s="25" t="s">
        <v>22</v>
      </c>
      <c r="K10" s="50" t="s">
        <v>650</v>
      </c>
      <c r="L10" s="62" t="s">
        <v>104</v>
      </c>
      <c r="M10" s="63" t="s">
        <v>36</v>
      </c>
      <c r="N10" s="59" t="s">
        <v>599</v>
      </c>
      <c r="O10" s="44">
        <v>100</v>
      </c>
      <c r="P10" s="44">
        <v>0.2</v>
      </c>
      <c r="Q10" s="44">
        <v>1</v>
      </c>
      <c r="R10" s="45">
        <f>Q10*P10*O10</f>
        <v>20</v>
      </c>
      <c r="S10" s="30" t="s">
        <v>21</v>
      </c>
      <c r="T10" s="79"/>
    </row>
    <row r="11" spans="1:20" s="2" customFormat="1" ht="322.5" customHeight="1" x14ac:dyDescent="0.25">
      <c r="A11" s="290">
        <v>2</v>
      </c>
      <c r="B11" s="276" t="s">
        <v>422</v>
      </c>
      <c r="C11" s="223"/>
      <c r="D11" s="278" t="s">
        <v>423</v>
      </c>
      <c r="E11" s="278" t="s">
        <v>424</v>
      </c>
      <c r="F11" s="280">
        <v>100</v>
      </c>
      <c r="G11" s="280">
        <v>3</v>
      </c>
      <c r="H11" s="280">
        <v>1</v>
      </c>
      <c r="I11" s="286">
        <f t="shared" si="0"/>
        <v>300</v>
      </c>
      <c r="J11" s="332" t="s">
        <v>22</v>
      </c>
      <c r="K11" s="278" t="s">
        <v>460</v>
      </c>
      <c r="L11" s="298" t="s">
        <v>425</v>
      </c>
      <c r="M11" s="300" t="s">
        <v>36</v>
      </c>
      <c r="N11" s="336" t="s">
        <v>109</v>
      </c>
      <c r="O11" s="292">
        <v>40</v>
      </c>
      <c r="P11" s="292">
        <v>0.2</v>
      </c>
      <c r="Q11" s="292">
        <v>1</v>
      </c>
      <c r="R11" s="294">
        <f>O11*P11*Q11</f>
        <v>8</v>
      </c>
      <c r="S11" s="282" t="s">
        <v>21</v>
      </c>
      <c r="T11" s="324"/>
    </row>
    <row r="12" spans="1:20" s="2" customFormat="1" ht="408.75" customHeight="1" x14ac:dyDescent="0.25">
      <c r="A12" s="353"/>
      <c r="B12" s="350"/>
      <c r="C12" s="223"/>
      <c r="D12" s="349"/>
      <c r="E12" s="349"/>
      <c r="F12" s="348"/>
      <c r="G12" s="348"/>
      <c r="H12" s="348"/>
      <c r="I12" s="351"/>
      <c r="J12" s="352"/>
      <c r="K12" s="349"/>
      <c r="L12" s="347"/>
      <c r="M12" s="343"/>
      <c r="N12" s="344"/>
      <c r="O12" s="345"/>
      <c r="P12" s="345"/>
      <c r="Q12" s="345"/>
      <c r="R12" s="346"/>
      <c r="S12" s="354"/>
      <c r="T12" s="368"/>
    </row>
    <row r="13" spans="1:20" s="2" customFormat="1" ht="236.25" customHeight="1" x14ac:dyDescent="0.25">
      <c r="A13" s="291"/>
      <c r="B13" s="277"/>
      <c r="C13" s="223"/>
      <c r="D13" s="279"/>
      <c r="E13" s="279"/>
      <c r="F13" s="281"/>
      <c r="G13" s="281"/>
      <c r="H13" s="281"/>
      <c r="I13" s="287"/>
      <c r="J13" s="333"/>
      <c r="K13" s="279"/>
      <c r="L13" s="299"/>
      <c r="M13" s="301"/>
      <c r="N13" s="337"/>
      <c r="O13" s="293"/>
      <c r="P13" s="293"/>
      <c r="Q13" s="293"/>
      <c r="R13" s="295"/>
      <c r="S13" s="283"/>
      <c r="T13" s="325"/>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50">
    <mergeCell ref="O1:T6"/>
    <mergeCell ref="T11:T13"/>
    <mergeCell ref="M11:M13"/>
    <mergeCell ref="N11:N13"/>
    <mergeCell ref="O11:O13"/>
    <mergeCell ref="P11:P13"/>
    <mergeCell ref="Q11:Q13"/>
    <mergeCell ref="R11:R13"/>
    <mergeCell ref="T8:T9"/>
    <mergeCell ref="L11:L13"/>
    <mergeCell ref="C10:C13"/>
    <mergeCell ref="A14:T14"/>
    <mergeCell ref="A15:T15"/>
    <mergeCell ref="A16:T16"/>
    <mergeCell ref="K11:K13"/>
    <mergeCell ref="B11:B13"/>
    <mergeCell ref="A11:A13"/>
    <mergeCell ref="D11:D13"/>
    <mergeCell ref="E11:E13"/>
    <mergeCell ref="F11:F13"/>
    <mergeCell ref="G11:G13"/>
    <mergeCell ref="H11:H13"/>
    <mergeCell ref="I11:I13"/>
    <mergeCell ref="J11:J13"/>
    <mergeCell ref="S11:S13"/>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C6"/>
    <mergeCell ref="D1:N2"/>
    <mergeCell ref="D3:K3"/>
    <mergeCell ref="L3:N3"/>
    <mergeCell ref="D4:K4"/>
    <mergeCell ref="L4:N4"/>
    <mergeCell ref="D5:K5"/>
    <mergeCell ref="L5:N5"/>
    <mergeCell ref="D6:K6"/>
    <mergeCell ref="L6:N6"/>
  </mergeCells>
  <pageMargins left="0.43307086614173229" right="0.35433070866141736" top="0.59055118110236227" bottom="0.35433070866141736" header="0.31496062992125984" footer="0.31496062992125984"/>
  <pageSetup paperSize="9" scale="27" fitToHeight="0" orientation="landscape" r:id="rId1"/>
  <rowBreaks count="1" manualBreakCount="1">
    <brk id="36" max="16383" man="1"/>
  </rowBreaks>
  <colBreaks count="2" manualBreakCount="2">
    <brk id="4" max="15" man="1"/>
    <brk id="20" max="1048575"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0"/>
  <sheetViews>
    <sheetView showWhiteSpace="0" view="pageBreakPreview" topLeftCell="A12" zoomScale="25" zoomScaleNormal="86" zoomScaleSheetLayoutView="25" zoomScalePageLayoutView="91" workbookViewId="0">
      <selection activeCell="D12" sqref="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38.7109375" style="1" customWidth="1"/>
    <col min="12" max="12" width="85.855468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113</v>
      </c>
      <c r="E7" s="245"/>
      <c r="F7" s="245"/>
      <c r="G7" s="245"/>
      <c r="H7" s="245"/>
      <c r="I7" s="245"/>
      <c r="J7" s="245"/>
      <c r="K7" s="246"/>
      <c r="L7" s="244" t="s">
        <v>1</v>
      </c>
      <c r="M7" s="245"/>
      <c r="N7" s="246"/>
      <c r="O7" s="247" t="s">
        <v>2</v>
      </c>
      <c r="P7" s="242"/>
      <c r="Q7" s="242"/>
      <c r="R7" s="242"/>
      <c r="S7" s="243"/>
      <c r="T7" s="13">
        <v>32</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448</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189" customHeight="1" x14ac:dyDescent="0.25">
      <c r="A10" s="46">
        <v>1</v>
      </c>
      <c r="B10" s="47" t="s">
        <v>498</v>
      </c>
      <c r="C10" s="222" t="s">
        <v>19</v>
      </c>
      <c r="D10" s="50" t="s">
        <v>503</v>
      </c>
      <c r="E10" s="50" t="s">
        <v>504</v>
      </c>
      <c r="F10" s="48">
        <v>40</v>
      </c>
      <c r="G10" s="48">
        <v>3</v>
      </c>
      <c r="H10" s="48">
        <v>1</v>
      </c>
      <c r="I10" s="49">
        <v>120</v>
      </c>
      <c r="J10" s="60" t="s">
        <v>20</v>
      </c>
      <c r="K10" s="50" t="s">
        <v>505</v>
      </c>
      <c r="L10" s="62" t="s">
        <v>506</v>
      </c>
      <c r="M10" s="63" t="s">
        <v>36</v>
      </c>
      <c r="N10" s="59" t="s">
        <v>599</v>
      </c>
      <c r="O10" s="44">
        <v>40</v>
      </c>
      <c r="P10" s="44">
        <v>0.2</v>
      </c>
      <c r="Q10" s="44">
        <v>1</v>
      </c>
      <c r="R10" s="45">
        <f>Q10*O10*P10</f>
        <v>8</v>
      </c>
      <c r="S10" s="58" t="s">
        <v>21</v>
      </c>
      <c r="T10" s="78"/>
    </row>
    <row r="11" spans="1:20" s="2" customFormat="1" ht="264.60000000000002" customHeight="1" x14ac:dyDescent="0.25">
      <c r="A11" s="46">
        <v>2</v>
      </c>
      <c r="B11" s="47" t="s">
        <v>117</v>
      </c>
      <c r="C11" s="223"/>
      <c r="D11" s="50" t="s">
        <v>507</v>
      </c>
      <c r="E11" s="50" t="s">
        <v>508</v>
      </c>
      <c r="F11" s="48">
        <v>40</v>
      </c>
      <c r="G11" s="48">
        <v>3</v>
      </c>
      <c r="H11" s="48">
        <v>1</v>
      </c>
      <c r="I11" s="49">
        <v>120</v>
      </c>
      <c r="J11" s="60" t="s">
        <v>20</v>
      </c>
      <c r="K11" s="50" t="s">
        <v>509</v>
      </c>
      <c r="L11" s="51" t="s">
        <v>510</v>
      </c>
      <c r="M11" s="63" t="s">
        <v>36</v>
      </c>
      <c r="N11" s="52" t="s">
        <v>109</v>
      </c>
      <c r="O11" s="44">
        <v>40</v>
      </c>
      <c r="P11" s="44">
        <v>0.2</v>
      </c>
      <c r="Q11" s="44">
        <v>1</v>
      </c>
      <c r="R11" s="45">
        <f>O11*P11*Q11</f>
        <v>8</v>
      </c>
      <c r="S11" s="58" t="s">
        <v>21</v>
      </c>
      <c r="T11" s="57"/>
    </row>
    <row r="12" spans="1:20" s="2" customFormat="1" ht="168.75" customHeight="1" x14ac:dyDescent="0.25">
      <c r="A12" s="46">
        <v>3</v>
      </c>
      <c r="B12" s="47" t="s">
        <v>61</v>
      </c>
      <c r="C12" s="223"/>
      <c r="D12" s="50" t="s">
        <v>511</v>
      </c>
      <c r="E12" s="50" t="s">
        <v>512</v>
      </c>
      <c r="F12" s="48">
        <v>40</v>
      </c>
      <c r="G12" s="48">
        <v>3</v>
      </c>
      <c r="H12" s="48">
        <v>1</v>
      </c>
      <c r="I12" s="49">
        <v>120</v>
      </c>
      <c r="J12" s="60" t="s">
        <v>20</v>
      </c>
      <c r="K12" s="50" t="s">
        <v>513</v>
      </c>
      <c r="L12" s="51" t="s">
        <v>514</v>
      </c>
      <c r="M12" s="63" t="s">
        <v>36</v>
      </c>
      <c r="N12" s="52" t="s">
        <v>109</v>
      </c>
      <c r="O12" s="44">
        <v>40</v>
      </c>
      <c r="P12" s="44">
        <v>0.2</v>
      </c>
      <c r="Q12" s="44">
        <v>1</v>
      </c>
      <c r="R12" s="45">
        <f>O12*P12*Q12</f>
        <v>8</v>
      </c>
      <c r="S12" s="58" t="s">
        <v>21</v>
      </c>
      <c r="T12" s="57"/>
    </row>
    <row r="13" spans="1:20" s="2" customFormat="1" ht="198.95" customHeight="1" x14ac:dyDescent="0.25">
      <c r="A13" s="46">
        <v>4</v>
      </c>
      <c r="B13" s="47" t="s">
        <v>499</v>
      </c>
      <c r="C13" s="223"/>
      <c r="D13" s="50" t="s">
        <v>515</v>
      </c>
      <c r="E13" s="50" t="s">
        <v>504</v>
      </c>
      <c r="F13" s="48">
        <v>40</v>
      </c>
      <c r="G13" s="48">
        <v>3</v>
      </c>
      <c r="H13" s="48">
        <v>1</v>
      </c>
      <c r="I13" s="49">
        <v>120</v>
      </c>
      <c r="J13" s="60" t="s">
        <v>20</v>
      </c>
      <c r="K13" s="50" t="s">
        <v>516</v>
      </c>
      <c r="L13" s="51" t="s">
        <v>517</v>
      </c>
      <c r="M13" s="63" t="s">
        <v>36</v>
      </c>
      <c r="N13" s="52" t="s">
        <v>109</v>
      </c>
      <c r="O13" s="44">
        <v>40</v>
      </c>
      <c r="P13" s="44">
        <v>0.2</v>
      </c>
      <c r="Q13" s="44">
        <v>1</v>
      </c>
      <c r="R13" s="45">
        <f t="shared" ref="R13:R15" si="0">O13*P13*Q13</f>
        <v>8</v>
      </c>
      <c r="S13" s="58" t="s">
        <v>21</v>
      </c>
      <c r="T13" s="57"/>
    </row>
    <row r="14" spans="1:20" s="2" customFormat="1" ht="243" customHeight="1" x14ac:dyDescent="0.25">
      <c r="A14" s="46">
        <v>5</v>
      </c>
      <c r="B14" s="47" t="s">
        <v>500</v>
      </c>
      <c r="C14" s="223"/>
      <c r="D14" s="50" t="s">
        <v>518</v>
      </c>
      <c r="E14" s="50" t="s">
        <v>519</v>
      </c>
      <c r="F14" s="48">
        <v>40</v>
      </c>
      <c r="G14" s="48">
        <v>6</v>
      </c>
      <c r="H14" s="48">
        <v>1</v>
      </c>
      <c r="I14" s="49">
        <v>240</v>
      </c>
      <c r="J14" s="25" t="s">
        <v>22</v>
      </c>
      <c r="K14" s="50" t="s">
        <v>520</v>
      </c>
      <c r="L14" s="51" t="s">
        <v>521</v>
      </c>
      <c r="M14" s="63" t="s">
        <v>36</v>
      </c>
      <c r="N14" s="52" t="s">
        <v>109</v>
      </c>
      <c r="O14" s="44">
        <v>15</v>
      </c>
      <c r="P14" s="44">
        <v>0.2</v>
      </c>
      <c r="Q14" s="44">
        <v>1</v>
      </c>
      <c r="R14" s="45">
        <f t="shared" si="0"/>
        <v>3</v>
      </c>
      <c r="S14" s="58" t="s">
        <v>21</v>
      </c>
      <c r="T14" s="57"/>
    </row>
    <row r="15" spans="1:20" s="2" customFormat="1" ht="233.45" customHeight="1" x14ac:dyDescent="0.25">
      <c r="A15" s="46">
        <v>6</v>
      </c>
      <c r="B15" s="47" t="s">
        <v>501</v>
      </c>
      <c r="C15" s="223"/>
      <c r="D15" s="50" t="s">
        <v>522</v>
      </c>
      <c r="E15" s="50" t="s">
        <v>523</v>
      </c>
      <c r="F15" s="48">
        <v>40</v>
      </c>
      <c r="G15" s="48">
        <v>6</v>
      </c>
      <c r="H15" s="48">
        <v>1</v>
      </c>
      <c r="I15" s="49">
        <v>240</v>
      </c>
      <c r="J15" s="25" t="s">
        <v>22</v>
      </c>
      <c r="K15" s="50" t="s">
        <v>524</v>
      </c>
      <c r="L15" s="51" t="s">
        <v>521</v>
      </c>
      <c r="M15" s="63" t="s">
        <v>36</v>
      </c>
      <c r="N15" s="52" t="s">
        <v>109</v>
      </c>
      <c r="O15" s="44">
        <v>40</v>
      </c>
      <c r="P15" s="44">
        <v>0.2</v>
      </c>
      <c r="Q15" s="44">
        <v>1</v>
      </c>
      <c r="R15" s="45">
        <f t="shared" si="0"/>
        <v>8</v>
      </c>
      <c r="S15" s="58" t="s">
        <v>21</v>
      </c>
      <c r="T15" s="57"/>
    </row>
    <row r="16" spans="1:20" s="2" customFormat="1" ht="187.5" customHeight="1" x14ac:dyDescent="0.25">
      <c r="A16" s="46">
        <v>7</v>
      </c>
      <c r="B16" s="47" t="s">
        <v>502</v>
      </c>
      <c r="C16" s="223"/>
      <c r="D16" s="50" t="s">
        <v>525</v>
      </c>
      <c r="E16" s="50" t="s">
        <v>526</v>
      </c>
      <c r="F16" s="48">
        <v>100</v>
      </c>
      <c r="G16" s="48">
        <v>3</v>
      </c>
      <c r="H16" s="48">
        <v>1</v>
      </c>
      <c r="I16" s="49">
        <v>300</v>
      </c>
      <c r="J16" s="25" t="s">
        <v>22</v>
      </c>
      <c r="K16" s="50" t="s">
        <v>527</v>
      </c>
      <c r="L16" s="51" t="s">
        <v>521</v>
      </c>
      <c r="M16" s="63" t="s">
        <v>36</v>
      </c>
      <c r="N16" s="52" t="s">
        <v>109</v>
      </c>
      <c r="O16" s="44">
        <v>100</v>
      </c>
      <c r="P16" s="44">
        <v>0.2</v>
      </c>
      <c r="Q16" s="44">
        <v>1</v>
      </c>
      <c r="R16" s="45">
        <f>O16*P16*Q16</f>
        <v>20</v>
      </c>
      <c r="S16" s="58" t="s">
        <v>21</v>
      </c>
      <c r="T16" s="54"/>
    </row>
    <row r="17" spans="1:20" ht="39.950000000000003" customHeight="1" x14ac:dyDescent="0.2">
      <c r="A17" s="224" t="s">
        <v>447</v>
      </c>
      <c r="B17" s="225"/>
      <c r="C17" s="225"/>
      <c r="D17" s="225"/>
      <c r="E17" s="225"/>
      <c r="F17" s="225"/>
      <c r="G17" s="225"/>
      <c r="H17" s="225"/>
      <c r="I17" s="225"/>
      <c r="J17" s="225"/>
      <c r="K17" s="225"/>
      <c r="L17" s="225"/>
      <c r="M17" s="225"/>
      <c r="N17" s="225"/>
      <c r="O17" s="225"/>
      <c r="P17" s="225"/>
      <c r="Q17" s="225"/>
      <c r="R17" s="225"/>
      <c r="S17" s="225"/>
      <c r="T17" s="226"/>
    </row>
    <row r="18" spans="1:20" ht="39.950000000000003" customHeight="1" x14ac:dyDescent="0.2">
      <c r="A18" s="227"/>
      <c r="B18" s="228"/>
      <c r="C18" s="228"/>
      <c r="D18" s="228"/>
      <c r="E18" s="228"/>
      <c r="F18" s="228"/>
      <c r="G18" s="228"/>
      <c r="H18" s="228"/>
      <c r="I18" s="228"/>
      <c r="J18" s="228"/>
      <c r="K18" s="228"/>
      <c r="L18" s="228"/>
      <c r="M18" s="228"/>
      <c r="N18" s="228"/>
      <c r="O18" s="228"/>
      <c r="P18" s="228"/>
      <c r="Q18" s="228"/>
      <c r="R18" s="228"/>
      <c r="S18" s="228"/>
      <c r="T18" s="229"/>
    </row>
    <row r="19" spans="1:20" ht="39.950000000000003" customHeight="1" thickBot="1" x14ac:dyDescent="0.25">
      <c r="A19" s="230"/>
      <c r="B19" s="231"/>
      <c r="C19" s="231"/>
      <c r="D19" s="231"/>
      <c r="E19" s="231"/>
      <c r="F19" s="231"/>
      <c r="G19" s="231"/>
      <c r="H19" s="231"/>
      <c r="I19" s="231"/>
      <c r="J19" s="231"/>
      <c r="K19" s="231"/>
      <c r="L19" s="231"/>
      <c r="M19" s="231"/>
      <c r="N19" s="231"/>
      <c r="O19" s="231"/>
      <c r="P19" s="231"/>
      <c r="Q19" s="231"/>
      <c r="R19" s="231"/>
      <c r="S19" s="231"/>
      <c r="T19" s="232"/>
    </row>
    <row r="20" spans="1:20" ht="12" thickTop="1" x14ac:dyDescent="0.2"/>
  </sheetData>
  <mergeCells count="31">
    <mergeCell ref="O1:T6"/>
    <mergeCell ref="A1:C6"/>
    <mergeCell ref="D1:N2"/>
    <mergeCell ref="D3:K3"/>
    <mergeCell ref="L3:N3"/>
    <mergeCell ref="D4:K4"/>
    <mergeCell ref="L4:N4"/>
    <mergeCell ref="D5:K5"/>
    <mergeCell ref="L5:N5"/>
    <mergeCell ref="D6:K6"/>
    <mergeCell ref="L6:N6"/>
    <mergeCell ref="A7:C7"/>
    <mergeCell ref="D7:K7"/>
    <mergeCell ref="L7:N7"/>
    <mergeCell ref="O7:S7"/>
    <mergeCell ref="A8:A9"/>
    <mergeCell ref="B8:B9"/>
    <mergeCell ref="C8:C9"/>
    <mergeCell ref="D8:D9"/>
    <mergeCell ref="E8:E9"/>
    <mergeCell ref="F8:J8"/>
    <mergeCell ref="C10:C16"/>
    <mergeCell ref="A17:T17"/>
    <mergeCell ref="A18:T18"/>
    <mergeCell ref="A19:T19"/>
    <mergeCell ref="K8:K9"/>
    <mergeCell ref="L8:L9"/>
    <mergeCell ref="M8:M9"/>
    <mergeCell ref="N8:N9"/>
    <mergeCell ref="O8:S8"/>
    <mergeCell ref="T8:T9"/>
  </mergeCells>
  <pageMargins left="0.43307086614173229" right="0.35433070866141736" top="0.59055118110236227" bottom="0.35433070866141736" header="0.31496062992125984" footer="0.31496062992125984"/>
  <pageSetup paperSize="9" scale="24" fitToHeight="0" orientation="landscape" r:id="rId1"/>
  <rowBreaks count="1" manualBreakCount="1">
    <brk id="36" max="16383" man="1"/>
  </rowBreaks>
  <colBreaks count="2" manualBreakCount="2">
    <brk id="4" max="18" man="1"/>
    <brk id="20" max="1048575"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showWhiteSpace="0" view="pageBreakPreview" topLeftCell="A12" zoomScale="30" zoomScaleNormal="86" zoomScaleSheetLayoutView="30" zoomScalePageLayoutView="91" workbookViewId="0">
      <selection activeCell="D12" sqref="D12"/>
    </sheetView>
  </sheetViews>
  <sheetFormatPr defaultColWidth="9.140625" defaultRowHeight="11.25" x14ac:dyDescent="0.2"/>
  <cols>
    <col min="1" max="1" width="5.7109375" style="1" customWidth="1"/>
    <col min="2" max="2" width="31.140625" style="1" customWidth="1"/>
    <col min="3" max="3" width="9.28515625" style="1" customWidth="1"/>
    <col min="4" max="4" width="32.7109375" style="1" customWidth="1"/>
    <col min="5" max="5" width="34.42578125" style="1" customWidth="1"/>
    <col min="6" max="10" width="8.7109375" style="1" customWidth="1"/>
    <col min="11" max="11" width="205.85546875" style="1" bestFit="1" customWidth="1"/>
    <col min="12" max="12" width="82.4257812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653</v>
      </c>
      <c r="E7" s="245"/>
      <c r="F7" s="245"/>
      <c r="G7" s="245"/>
      <c r="H7" s="245"/>
      <c r="I7" s="245"/>
      <c r="J7" s="245"/>
      <c r="K7" s="246"/>
      <c r="L7" s="244" t="s">
        <v>1</v>
      </c>
      <c r="M7" s="245"/>
      <c r="N7" s="246"/>
      <c r="O7" s="247" t="s">
        <v>2</v>
      </c>
      <c r="P7" s="242"/>
      <c r="Q7" s="242"/>
      <c r="R7" s="242"/>
      <c r="S7" s="243"/>
      <c r="T7" s="13">
        <v>33</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409.6" customHeight="1" x14ac:dyDescent="0.25">
      <c r="A10" s="16">
        <v>1</v>
      </c>
      <c r="B10" s="17" t="s">
        <v>27</v>
      </c>
      <c r="C10" s="222" t="s">
        <v>19</v>
      </c>
      <c r="D10" s="18" t="s">
        <v>463</v>
      </c>
      <c r="E10" s="18" t="s">
        <v>26</v>
      </c>
      <c r="F10" s="20">
        <v>40</v>
      </c>
      <c r="G10" s="20">
        <v>3</v>
      </c>
      <c r="H10" s="20">
        <v>1</v>
      </c>
      <c r="I10" s="26">
        <f>F10*G10*H10</f>
        <v>120</v>
      </c>
      <c r="J10" s="21" t="s">
        <v>20</v>
      </c>
      <c r="K10" s="22" t="s">
        <v>652</v>
      </c>
      <c r="L10" s="23" t="s">
        <v>464</v>
      </c>
      <c r="M10" s="5" t="s">
        <v>36</v>
      </c>
      <c r="N10" s="34" t="s">
        <v>651</v>
      </c>
      <c r="O10" s="27">
        <v>40</v>
      </c>
      <c r="P10" s="27">
        <v>0.2</v>
      </c>
      <c r="Q10" s="27">
        <v>1</v>
      </c>
      <c r="R10" s="28">
        <f>O10*P10*Q10</f>
        <v>8</v>
      </c>
      <c r="S10" s="30" t="s">
        <v>21</v>
      </c>
      <c r="T10" s="24" t="s">
        <v>465</v>
      </c>
    </row>
    <row r="11" spans="1:20" s="2" customFormat="1" ht="409.6" customHeight="1" x14ac:dyDescent="0.25">
      <c r="A11" s="16">
        <v>2</v>
      </c>
      <c r="B11" s="17" t="s">
        <v>28</v>
      </c>
      <c r="C11" s="223"/>
      <c r="D11" s="18" t="s">
        <v>29</v>
      </c>
      <c r="E11" s="18" t="s">
        <v>26</v>
      </c>
      <c r="F11" s="20">
        <v>40</v>
      </c>
      <c r="G11" s="20">
        <v>6</v>
      </c>
      <c r="H11" s="20">
        <v>1</v>
      </c>
      <c r="I11" s="26">
        <f>F11*G11*H11</f>
        <v>240</v>
      </c>
      <c r="J11" s="25" t="s">
        <v>22</v>
      </c>
      <c r="K11" s="22" t="s">
        <v>30</v>
      </c>
      <c r="L11" s="3" t="s">
        <v>466</v>
      </c>
      <c r="M11" s="5" t="s">
        <v>36</v>
      </c>
      <c r="N11" s="37" t="s">
        <v>109</v>
      </c>
      <c r="O11" s="27">
        <v>40</v>
      </c>
      <c r="P11" s="27">
        <v>0.2</v>
      </c>
      <c r="Q11" s="27">
        <v>1</v>
      </c>
      <c r="R11" s="28">
        <f>O11*P11*Q11</f>
        <v>8</v>
      </c>
      <c r="S11" s="30" t="s">
        <v>21</v>
      </c>
      <c r="T11" s="24" t="s">
        <v>467</v>
      </c>
    </row>
    <row r="12" spans="1:20" s="2" customFormat="1" ht="409.5" customHeight="1" x14ac:dyDescent="0.25">
      <c r="A12" s="16">
        <v>3</v>
      </c>
      <c r="B12" s="17" t="s">
        <v>31</v>
      </c>
      <c r="C12" s="223"/>
      <c r="D12" s="18" t="s">
        <v>32</v>
      </c>
      <c r="E12" s="18" t="s">
        <v>33</v>
      </c>
      <c r="F12" s="20">
        <v>40</v>
      </c>
      <c r="G12" s="20">
        <v>1</v>
      </c>
      <c r="H12" s="20">
        <v>1</v>
      </c>
      <c r="I12" s="26">
        <f t="shared" ref="I12" si="0">F12*G12*H12</f>
        <v>40</v>
      </c>
      <c r="J12" s="29" t="s">
        <v>23</v>
      </c>
      <c r="K12" s="22" t="s">
        <v>34</v>
      </c>
      <c r="L12" s="3" t="s">
        <v>35</v>
      </c>
      <c r="M12" s="5" t="s">
        <v>36</v>
      </c>
      <c r="N12" s="37" t="s">
        <v>109</v>
      </c>
      <c r="O12" s="27">
        <v>40</v>
      </c>
      <c r="P12" s="27">
        <v>0.2</v>
      </c>
      <c r="Q12" s="27">
        <v>1</v>
      </c>
      <c r="R12" s="28">
        <f t="shared" ref="R12" si="1">O12*P12*Q12</f>
        <v>8</v>
      </c>
      <c r="S12" s="30" t="s">
        <v>21</v>
      </c>
      <c r="T12" s="24"/>
    </row>
    <row r="13" spans="1:20" s="2" customFormat="1" ht="353.1" customHeight="1" x14ac:dyDescent="0.25">
      <c r="A13" s="16">
        <v>4</v>
      </c>
      <c r="B13" s="17" t="s">
        <v>37</v>
      </c>
      <c r="C13" s="223"/>
      <c r="D13" s="18" t="s">
        <v>38</v>
      </c>
      <c r="E13" s="18" t="s">
        <v>39</v>
      </c>
      <c r="F13" s="20">
        <v>40</v>
      </c>
      <c r="G13" s="20">
        <v>1</v>
      </c>
      <c r="H13" s="20">
        <v>1</v>
      </c>
      <c r="I13" s="26">
        <f t="shared" ref="I13" si="2">F13*G13*H13</f>
        <v>40</v>
      </c>
      <c r="J13" s="29" t="s">
        <v>23</v>
      </c>
      <c r="K13" s="22" t="s">
        <v>40</v>
      </c>
      <c r="L13" s="3" t="s">
        <v>41</v>
      </c>
      <c r="M13" s="38" t="s">
        <v>36</v>
      </c>
      <c r="N13" s="37" t="s">
        <v>109</v>
      </c>
      <c r="O13" s="27">
        <v>40</v>
      </c>
      <c r="P13" s="27">
        <v>0.2</v>
      </c>
      <c r="Q13" s="27">
        <v>1</v>
      </c>
      <c r="R13" s="28">
        <f t="shared" ref="R13" si="3">O13*P13*Q13</f>
        <v>8</v>
      </c>
      <c r="S13" s="30" t="s">
        <v>21</v>
      </c>
      <c r="T13" s="6"/>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31">
    <mergeCell ref="L6:N6"/>
    <mergeCell ref="A7:C7"/>
    <mergeCell ref="D7:K7"/>
    <mergeCell ref="L7:N7"/>
    <mergeCell ref="O7:S7"/>
    <mergeCell ref="A1:C6"/>
    <mergeCell ref="D1:N2"/>
    <mergeCell ref="D3:K3"/>
    <mergeCell ref="L3:N3"/>
    <mergeCell ref="D4:K4"/>
    <mergeCell ref="L4:N4"/>
    <mergeCell ref="D5:K5"/>
    <mergeCell ref="L5:N5"/>
    <mergeCell ref="D6:K6"/>
    <mergeCell ref="O1:T6"/>
    <mergeCell ref="T8:T9"/>
    <mergeCell ref="C10:C13"/>
    <mergeCell ref="A14:T14"/>
    <mergeCell ref="A15:T15"/>
    <mergeCell ref="A16:T16"/>
    <mergeCell ref="F8:J8"/>
    <mergeCell ref="K8:K9"/>
    <mergeCell ref="L8:L9"/>
    <mergeCell ref="M8:M9"/>
    <mergeCell ref="N8:N9"/>
    <mergeCell ref="O8:S8"/>
    <mergeCell ref="A8:A9"/>
    <mergeCell ref="B8:B9"/>
    <mergeCell ref="C8:C9"/>
    <mergeCell ref="D8:D9"/>
    <mergeCell ref="E8:E9"/>
  </mergeCells>
  <pageMargins left="0.43307086614173229" right="0.35433070866141736" top="0.59055118110236227" bottom="0.35433070866141736" header="0.31496062992125984" footer="0.31496062992125984"/>
  <pageSetup paperSize="9" scale="24" fitToHeight="0" orientation="landscape" r:id="rId1"/>
  <rowBreaks count="1" manualBreakCount="1">
    <brk id="36" max="16383" man="1"/>
  </rowBreaks>
  <colBreaks count="2" manualBreakCount="2">
    <brk id="4" max="15" man="1"/>
    <brk id="20"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showWhiteSpace="0" view="pageBreakPreview" topLeftCell="A11" zoomScale="40" zoomScaleNormal="86" zoomScaleSheetLayoutView="40" zoomScalePageLayoutView="91" workbookViewId="0">
      <selection activeCell="D12" sqref="D12"/>
    </sheetView>
  </sheetViews>
  <sheetFormatPr defaultColWidth="9.140625" defaultRowHeight="11.25" x14ac:dyDescent="0.2"/>
  <cols>
    <col min="1" max="1" width="5.7109375" style="1" customWidth="1"/>
    <col min="2" max="2" width="31.140625" style="1" customWidth="1"/>
    <col min="3" max="3" width="9.28515625" style="1" customWidth="1"/>
    <col min="4" max="4" width="32.7109375" style="1" customWidth="1"/>
    <col min="5" max="5" width="34.42578125" style="1" customWidth="1"/>
    <col min="6" max="10" width="8.7109375" style="1" customWidth="1"/>
    <col min="11" max="11" width="205.85546875" style="1" bestFit="1" customWidth="1"/>
    <col min="12" max="12" width="82.4257812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670</v>
      </c>
      <c r="E7" s="245"/>
      <c r="F7" s="245"/>
      <c r="G7" s="245"/>
      <c r="H7" s="245"/>
      <c r="I7" s="245"/>
      <c r="J7" s="245"/>
      <c r="K7" s="246"/>
      <c r="L7" s="244" t="s">
        <v>1</v>
      </c>
      <c r="M7" s="245"/>
      <c r="N7" s="246"/>
      <c r="O7" s="247" t="s">
        <v>2</v>
      </c>
      <c r="P7" s="242"/>
      <c r="Q7" s="242"/>
      <c r="R7" s="242"/>
      <c r="S7" s="243"/>
      <c r="T7" s="13">
        <v>34</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399.95" customHeight="1" x14ac:dyDescent="0.25">
      <c r="A10" s="16">
        <v>1</v>
      </c>
      <c r="B10" s="17" t="s">
        <v>42</v>
      </c>
      <c r="C10" s="222" t="s">
        <v>19</v>
      </c>
      <c r="D10" s="18" t="s">
        <v>43</v>
      </c>
      <c r="E10" s="18" t="s">
        <v>44</v>
      </c>
      <c r="F10" s="20">
        <v>40</v>
      </c>
      <c r="G10" s="20">
        <v>6</v>
      </c>
      <c r="H10" s="20">
        <v>2</v>
      </c>
      <c r="I10" s="26">
        <f>F10*G10*H10</f>
        <v>480</v>
      </c>
      <c r="J10" s="53" t="s">
        <v>129</v>
      </c>
      <c r="K10" s="22" t="s">
        <v>468</v>
      </c>
      <c r="L10" s="23" t="s">
        <v>469</v>
      </c>
      <c r="M10" s="5" t="s">
        <v>36</v>
      </c>
      <c r="N10" s="34" t="s">
        <v>651</v>
      </c>
      <c r="O10" s="27">
        <v>40</v>
      </c>
      <c r="P10" s="27">
        <v>0.2</v>
      </c>
      <c r="Q10" s="27">
        <v>2</v>
      </c>
      <c r="R10" s="28">
        <f>O10*P10*Q10</f>
        <v>16</v>
      </c>
      <c r="S10" s="30" t="s">
        <v>21</v>
      </c>
      <c r="T10" s="24" t="s">
        <v>470</v>
      </c>
    </row>
    <row r="11" spans="1:20" s="2" customFormat="1" ht="401.45" customHeight="1" x14ac:dyDescent="0.25">
      <c r="A11" s="16">
        <v>2</v>
      </c>
      <c r="B11" s="17" t="s">
        <v>45</v>
      </c>
      <c r="C11" s="223"/>
      <c r="D11" s="18" t="s">
        <v>46</v>
      </c>
      <c r="E11" s="18" t="s">
        <v>49</v>
      </c>
      <c r="F11" s="20">
        <v>40</v>
      </c>
      <c r="G11" s="20">
        <v>3</v>
      </c>
      <c r="H11" s="20">
        <v>1</v>
      </c>
      <c r="I11" s="26">
        <f>F11*G11*H11</f>
        <v>120</v>
      </c>
      <c r="J11" s="21" t="s">
        <v>20</v>
      </c>
      <c r="K11" s="22" t="s">
        <v>537</v>
      </c>
      <c r="L11" s="3" t="s">
        <v>105</v>
      </c>
      <c r="M11" s="5" t="s">
        <v>36</v>
      </c>
      <c r="N11" s="37" t="s">
        <v>109</v>
      </c>
      <c r="O11" s="27">
        <v>40</v>
      </c>
      <c r="P11" s="27">
        <v>0.2</v>
      </c>
      <c r="Q11" s="27">
        <v>1</v>
      </c>
      <c r="R11" s="28">
        <f>O11*P11*Q11</f>
        <v>8</v>
      </c>
      <c r="S11" s="30" t="s">
        <v>21</v>
      </c>
      <c r="T11" s="24"/>
    </row>
    <row r="12" spans="1:20" s="2" customFormat="1" ht="383.45" customHeight="1" x14ac:dyDescent="0.25">
      <c r="A12" s="16">
        <v>3</v>
      </c>
      <c r="B12" s="17" t="s">
        <v>47</v>
      </c>
      <c r="C12" s="223"/>
      <c r="D12" s="18" t="s">
        <v>48</v>
      </c>
      <c r="E12" s="18" t="s">
        <v>50</v>
      </c>
      <c r="F12" s="20">
        <v>40</v>
      </c>
      <c r="G12" s="20">
        <v>3</v>
      </c>
      <c r="H12" s="20">
        <v>1</v>
      </c>
      <c r="I12" s="26">
        <f t="shared" ref="I12:I13" si="0">F12*G12*H12</f>
        <v>120</v>
      </c>
      <c r="J12" s="21" t="s">
        <v>20</v>
      </c>
      <c r="K12" s="22" t="s">
        <v>51</v>
      </c>
      <c r="L12" s="3" t="s">
        <v>52</v>
      </c>
      <c r="M12" s="5" t="s">
        <v>36</v>
      </c>
      <c r="N12" s="37" t="s">
        <v>109</v>
      </c>
      <c r="O12" s="27">
        <v>40</v>
      </c>
      <c r="P12" s="27">
        <v>0.2</v>
      </c>
      <c r="Q12" s="27">
        <v>1</v>
      </c>
      <c r="R12" s="28">
        <f t="shared" ref="R12:R13" si="1">O12*P12*Q12</f>
        <v>8</v>
      </c>
      <c r="S12" s="30" t="s">
        <v>21</v>
      </c>
      <c r="T12" s="24"/>
    </row>
    <row r="13" spans="1:20" s="2" customFormat="1" ht="371.1" customHeight="1" x14ac:dyDescent="0.25">
      <c r="A13" s="16">
        <v>4</v>
      </c>
      <c r="B13" s="17" t="s">
        <v>53</v>
      </c>
      <c r="C13" s="223"/>
      <c r="D13" s="18" t="s">
        <v>54</v>
      </c>
      <c r="E13" s="18" t="s">
        <v>55</v>
      </c>
      <c r="F13" s="20">
        <v>40</v>
      </c>
      <c r="G13" s="20">
        <v>6</v>
      </c>
      <c r="H13" s="20">
        <v>1</v>
      </c>
      <c r="I13" s="26">
        <f t="shared" si="0"/>
        <v>240</v>
      </c>
      <c r="J13" s="25" t="s">
        <v>22</v>
      </c>
      <c r="K13" s="22" t="s">
        <v>56</v>
      </c>
      <c r="L13" s="3" t="s">
        <v>471</v>
      </c>
      <c r="M13" s="5" t="s">
        <v>36</v>
      </c>
      <c r="N13" s="37" t="s">
        <v>109</v>
      </c>
      <c r="O13" s="27">
        <v>40</v>
      </c>
      <c r="P13" s="27">
        <v>0.2</v>
      </c>
      <c r="Q13" s="27">
        <v>1</v>
      </c>
      <c r="R13" s="28">
        <f t="shared" si="1"/>
        <v>8</v>
      </c>
      <c r="S13" s="30" t="s">
        <v>21</v>
      </c>
      <c r="T13" s="6"/>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31">
    <mergeCell ref="O1:T6"/>
    <mergeCell ref="C10:C13"/>
    <mergeCell ref="A14:T14"/>
    <mergeCell ref="A15:T15"/>
    <mergeCell ref="A16:T16"/>
    <mergeCell ref="K8:K9"/>
    <mergeCell ref="L8:L9"/>
    <mergeCell ref="M8:M9"/>
    <mergeCell ref="N8:N9"/>
    <mergeCell ref="O8:S8"/>
    <mergeCell ref="T8:T9"/>
    <mergeCell ref="A7:C7"/>
    <mergeCell ref="D7:K7"/>
    <mergeCell ref="L7:N7"/>
    <mergeCell ref="O7:S7"/>
    <mergeCell ref="A8:A9"/>
    <mergeCell ref="B8:B9"/>
    <mergeCell ref="C8:C9"/>
    <mergeCell ref="D8:D9"/>
    <mergeCell ref="E8:E9"/>
    <mergeCell ref="F8:J8"/>
    <mergeCell ref="A1:C6"/>
    <mergeCell ref="D1:N2"/>
    <mergeCell ref="D3:K3"/>
    <mergeCell ref="L3:N3"/>
    <mergeCell ref="D4:K4"/>
    <mergeCell ref="L4:N4"/>
    <mergeCell ref="D5:K5"/>
    <mergeCell ref="L5:N5"/>
    <mergeCell ref="D6:K6"/>
    <mergeCell ref="L6:N6"/>
  </mergeCells>
  <pageMargins left="0.43307086614173229" right="0.35433070866141736" top="0.59055118110236227" bottom="0.35433070866141736" header="0.31496062992125984" footer="0.31496062992125984"/>
  <pageSetup paperSize="9" scale="24" fitToHeight="0" orientation="landscape" r:id="rId1"/>
  <rowBreaks count="1" manualBreakCount="1">
    <brk id="36" max="16383" man="1"/>
  </rowBreaks>
  <colBreaks count="2" manualBreakCount="2">
    <brk id="4" max="15" man="1"/>
    <brk id="20"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showWhiteSpace="0" view="pageBreakPreview" topLeftCell="A10" zoomScale="25" zoomScaleNormal="86" zoomScaleSheetLayoutView="25" zoomScalePageLayoutView="91" workbookViewId="0">
      <selection activeCell="D12" sqref="D12"/>
    </sheetView>
  </sheetViews>
  <sheetFormatPr defaultColWidth="9.140625" defaultRowHeight="11.25" x14ac:dyDescent="0.2"/>
  <cols>
    <col min="1" max="1" width="5.7109375" style="1" customWidth="1"/>
    <col min="2" max="2" width="37.28515625" style="1" customWidth="1"/>
    <col min="3" max="3" width="9.28515625" style="1" customWidth="1"/>
    <col min="4" max="4" width="42.7109375" style="1" customWidth="1"/>
    <col min="5" max="5" width="43.7109375" style="1" customWidth="1"/>
    <col min="6" max="10" width="8.7109375" style="1" customWidth="1"/>
    <col min="11" max="11" width="82.7109375" style="1" customWidth="1"/>
    <col min="12" max="12" width="82.4257812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669</v>
      </c>
      <c r="E7" s="245"/>
      <c r="F7" s="245"/>
      <c r="G7" s="245"/>
      <c r="H7" s="245"/>
      <c r="I7" s="245"/>
      <c r="J7" s="245"/>
      <c r="K7" s="246"/>
      <c r="L7" s="244" t="s">
        <v>1</v>
      </c>
      <c r="M7" s="245"/>
      <c r="N7" s="246"/>
      <c r="O7" s="247" t="s">
        <v>2</v>
      </c>
      <c r="P7" s="242"/>
      <c r="Q7" s="242"/>
      <c r="R7" s="242"/>
      <c r="S7" s="243"/>
      <c r="T7" s="13">
        <v>35</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41.5" customHeight="1" x14ac:dyDescent="0.25">
      <c r="A10" s="16">
        <v>1</v>
      </c>
      <c r="B10" s="17" t="s">
        <v>57</v>
      </c>
      <c r="C10" s="222" t="s">
        <v>19</v>
      </c>
      <c r="D10" s="18" t="s">
        <v>58</v>
      </c>
      <c r="E10" s="18" t="s">
        <v>59</v>
      </c>
      <c r="F10" s="20">
        <v>40</v>
      </c>
      <c r="G10" s="20">
        <v>3</v>
      </c>
      <c r="H10" s="20">
        <v>2</v>
      </c>
      <c r="I10" s="26">
        <f>F10*G10*H10</f>
        <v>240</v>
      </c>
      <c r="J10" s="25" t="s">
        <v>22</v>
      </c>
      <c r="K10" s="22" t="s">
        <v>60</v>
      </c>
      <c r="L10" s="23" t="s">
        <v>104</v>
      </c>
      <c r="M10" s="4" t="s">
        <v>36</v>
      </c>
      <c r="N10" s="34" t="s">
        <v>654</v>
      </c>
      <c r="O10" s="27">
        <v>40</v>
      </c>
      <c r="P10" s="27">
        <v>0.2</v>
      </c>
      <c r="Q10" s="27">
        <v>2</v>
      </c>
      <c r="R10" s="28">
        <f>O10*P10*Q10</f>
        <v>16</v>
      </c>
      <c r="S10" s="30" t="s">
        <v>21</v>
      </c>
      <c r="T10" s="24" t="s">
        <v>484</v>
      </c>
    </row>
    <row r="11" spans="1:20" s="2" customFormat="1" ht="287.25" customHeight="1" x14ac:dyDescent="0.25">
      <c r="A11" s="16">
        <v>2</v>
      </c>
      <c r="B11" s="17" t="s">
        <v>61</v>
      </c>
      <c r="C11" s="223"/>
      <c r="D11" s="18" t="s">
        <v>62</v>
      </c>
      <c r="E11" s="18" t="s">
        <v>63</v>
      </c>
      <c r="F11" s="20">
        <v>40</v>
      </c>
      <c r="G11" s="20">
        <v>3</v>
      </c>
      <c r="H11" s="20">
        <v>1</v>
      </c>
      <c r="I11" s="26">
        <f>F11*G11*H11</f>
        <v>120</v>
      </c>
      <c r="J11" s="21" t="s">
        <v>20</v>
      </c>
      <c r="K11" s="22" t="s">
        <v>64</v>
      </c>
      <c r="L11" s="3" t="s">
        <v>461</v>
      </c>
      <c r="M11" s="4" t="s">
        <v>36</v>
      </c>
      <c r="N11" s="37" t="s">
        <v>109</v>
      </c>
      <c r="O11" s="27">
        <v>40</v>
      </c>
      <c r="P11" s="27">
        <v>0.2</v>
      </c>
      <c r="Q11" s="27">
        <v>1</v>
      </c>
      <c r="R11" s="28">
        <f>O11*P11*Q11</f>
        <v>8</v>
      </c>
      <c r="S11" s="30" t="s">
        <v>21</v>
      </c>
      <c r="T11" s="81"/>
    </row>
    <row r="12" spans="1:20" s="2" customFormat="1" ht="289.5" customHeight="1" x14ac:dyDescent="0.25">
      <c r="A12" s="16">
        <v>3</v>
      </c>
      <c r="B12" s="17" t="s">
        <v>65</v>
      </c>
      <c r="C12" s="223"/>
      <c r="D12" s="18" t="s">
        <v>66</v>
      </c>
      <c r="E12" s="18" t="s">
        <v>67</v>
      </c>
      <c r="F12" s="20">
        <v>40</v>
      </c>
      <c r="G12" s="20">
        <v>6</v>
      </c>
      <c r="H12" s="20">
        <v>1</v>
      </c>
      <c r="I12" s="26">
        <f t="shared" ref="I12:I13" si="0">F12*G12*H12</f>
        <v>240</v>
      </c>
      <c r="J12" s="25" t="s">
        <v>22</v>
      </c>
      <c r="K12" s="22" t="s">
        <v>472</v>
      </c>
      <c r="L12" s="23" t="s">
        <v>68</v>
      </c>
      <c r="M12" s="4" t="s">
        <v>36</v>
      </c>
      <c r="N12" s="37" t="s">
        <v>109</v>
      </c>
      <c r="O12" s="27">
        <v>40</v>
      </c>
      <c r="P12" s="27">
        <v>0.2</v>
      </c>
      <c r="Q12" s="27">
        <v>1</v>
      </c>
      <c r="R12" s="28">
        <f t="shared" ref="R12:R13" si="1">O12*P12*Q12</f>
        <v>8</v>
      </c>
      <c r="S12" s="30" t="s">
        <v>21</v>
      </c>
      <c r="T12" s="81"/>
    </row>
    <row r="13" spans="1:20" s="2" customFormat="1" ht="293.25" customHeight="1" x14ac:dyDescent="0.25">
      <c r="A13" s="16">
        <v>4</v>
      </c>
      <c r="B13" s="17" t="s">
        <v>69</v>
      </c>
      <c r="C13" s="223"/>
      <c r="D13" s="18" t="s">
        <v>70</v>
      </c>
      <c r="E13" s="18" t="s">
        <v>67</v>
      </c>
      <c r="F13" s="20">
        <v>40</v>
      </c>
      <c r="G13" s="20">
        <v>6</v>
      </c>
      <c r="H13" s="20">
        <v>1</v>
      </c>
      <c r="I13" s="26">
        <f t="shared" si="0"/>
        <v>240</v>
      </c>
      <c r="J13" s="25" t="s">
        <v>22</v>
      </c>
      <c r="K13" s="22" t="s">
        <v>71</v>
      </c>
      <c r="L13" s="3" t="s">
        <v>72</v>
      </c>
      <c r="M13" s="4" t="s">
        <v>36</v>
      </c>
      <c r="N13" s="37" t="s">
        <v>109</v>
      </c>
      <c r="O13" s="27">
        <v>40</v>
      </c>
      <c r="P13" s="27">
        <v>0.2</v>
      </c>
      <c r="Q13" s="27">
        <v>1</v>
      </c>
      <c r="R13" s="28">
        <f t="shared" si="1"/>
        <v>8</v>
      </c>
      <c r="S13" s="30" t="s">
        <v>21</v>
      </c>
      <c r="T13" s="24" t="s">
        <v>473</v>
      </c>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31">
    <mergeCell ref="O1:T6"/>
    <mergeCell ref="C10:C13"/>
    <mergeCell ref="A14:T14"/>
    <mergeCell ref="A15:T15"/>
    <mergeCell ref="A16:T16"/>
    <mergeCell ref="K8:K9"/>
    <mergeCell ref="L8:L9"/>
    <mergeCell ref="M8:M9"/>
    <mergeCell ref="N8:N9"/>
    <mergeCell ref="O8:S8"/>
    <mergeCell ref="T8:T9"/>
    <mergeCell ref="A7:C7"/>
    <mergeCell ref="D7:K7"/>
    <mergeCell ref="L7:N7"/>
    <mergeCell ref="O7:S7"/>
    <mergeCell ref="A8:A9"/>
    <mergeCell ref="B8:B9"/>
    <mergeCell ref="C8:C9"/>
    <mergeCell ref="D8:D9"/>
    <mergeCell ref="E8:E9"/>
    <mergeCell ref="F8:J8"/>
    <mergeCell ref="A1:C6"/>
    <mergeCell ref="D1:N2"/>
    <mergeCell ref="D3:K3"/>
    <mergeCell ref="L3:N3"/>
    <mergeCell ref="D4:K4"/>
    <mergeCell ref="L4:N4"/>
    <mergeCell ref="D5:K5"/>
    <mergeCell ref="L5:N5"/>
    <mergeCell ref="D6:K6"/>
    <mergeCell ref="L6:N6"/>
  </mergeCells>
  <pageMargins left="0.43307086614173229" right="0.35433070866141736" top="0.59055118110236227" bottom="0.35433070866141736" header="0.31496062992125984" footer="0.31496062992125984"/>
  <pageSetup paperSize="9" scale="29" fitToHeight="0" orientation="landscape" r:id="rId1"/>
  <rowBreaks count="1" manualBreakCount="1">
    <brk id="36" max="16383" man="1"/>
  </rowBreaks>
  <colBreaks count="2" manualBreakCount="2">
    <brk id="4" max="15" man="1"/>
    <brk id="20" max="1048575"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showWhiteSpace="0" view="pageBreakPreview" topLeftCell="A8" zoomScale="25" zoomScaleNormal="86" zoomScaleSheetLayoutView="25" zoomScalePageLayoutView="91" workbookViewId="0">
      <selection activeCell="D12" sqref="D12"/>
    </sheetView>
  </sheetViews>
  <sheetFormatPr defaultColWidth="9.140625" defaultRowHeight="11.25" x14ac:dyDescent="0.2"/>
  <cols>
    <col min="1" max="1" width="5.7109375" style="1" customWidth="1"/>
    <col min="2" max="2" width="31.140625" style="1" customWidth="1"/>
    <col min="3" max="3" width="9.28515625" style="1" customWidth="1"/>
    <col min="4" max="4" width="42.7109375" style="1" customWidth="1"/>
    <col min="5" max="5" width="43.7109375" style="1" customWidth="1"/>
    <col min="6" max="10" width="8.7109375" style="1" customWidth="1"/>
    <col min="11" max="11" width="82.7109375" style="1" customWidth="1"/>
    <col min="12" max="12" width="82.4257812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671</v>
      </c>
      <c r="E7" s="245"/>
      <c r="F7" s="245"/>
      <c r="G7" s="245"/>
      <c r="H7" s="245"/>
      <c r="I7" s="245"/>
      <c r="J7" s="245"/>
      <c r="K7" s="246"/>
      <c r="L7" s="244" t="s">
        <v>1</v>
      </c>
      <c r="M7" s="245"/>
      <c r="N7" s="246"/>
      <c r="O7" s="247" t="s">
        <v>2</v>
      </c>
      <c r="P7" s="242"/>
      <c r="Q7" s="242"/>
      <c r="R7" s="242"/>
      <c r="S7" s="243"/>
      <c r="T7" s="13">
        <v>36</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342.75" customHeight="1" x14ac:dyDescent="0.25">
      <c r="A10" s="16">
        <v>1</v>
      </c>
      <c r="B10" s="17" t="s">
        <v>73</v>
      </c>
      <c r="C10" s="222" t="s">
        <v>19</v>
      </c>
      <c r="D10" s="18" t="s">
        <v>91</v>
      </c>
      <c r="E10" s="18" t="s">
        <v>74</v>
      </c>
      <c r="F10" s="20">
        <v>40</v>
      </c>
      <c r="G10" s="20">
        <v>6</v>
      </c>
      <c r="H10" s="20">
        <v>1</v>
      </c>
      <c r="I10" s="26">
        <f>F10*G10*H10</f>
        <v>240</v>
      </c>
      <c r="J10" s="25" t="s">
        <v>22</v>
      </c>
      <c r="K10" s="22" t="s">
        <v>445</v>
      </c>
      <c r="L10" s="23" t="s">
        <v>75</v>
      </c>
      <c r="M10" s="4" t="s">
        <v>36</v>
      </c>
      <c r="N10" s="34" t="s">
        <v>651</v>
      </c>
      <c r="O10" s="27">
        <v>40</v>
      </c>
      <c r="P10" s="27">
        <v>0.2</v>
      </c>
      <c r="Q10" s="27">
        <v>1</v>
      </c>
      <c r="R10" s="28">
        <f>O10*P10*Q10</f>
        <v>8</v>
      </c>
      <c r="S10" s="30" t="s">
        <v>21</v>
      </c>
      <c r="T10" s="24" t="s">
        <v>76</v>
      </c>
    </row>
    <row r="11" spans="1:20" s="2" customFormat="1" ht="287.25" customHeight="1" x14ac:dyDescent="0.25">
      <c r="A11" s="16">
        <v>2</v>
      </c>
      <c r="B11" s="17" t="s">
        <v>77</v>
      </c>
      <c r="C11" s="223"/>
      <c r="D11" s="18" t="s">
        <v>78</v>
      </c>
      <c r="E11" s="18" t="s">
        <v>79</v>
      </c>
      <c r="F11" s="20">
        <v>40</v>
      </c>
      <c r="G11" s="20">
        <v>3</v>
      </c>
      <c r="H11" s="20">
        <v>1</v>
      </c>
      <c r="I11" s="26">
        <f>F11*G11*H11</f>
        <v>120</v>
      </c>
      <c r="J11" s="21" t="s">
        <v>20</v>
      </c>
      <c r="K11" s="22" t="s">
        <v>474</v>
      </c>
      <c r="L11" s="3" t="s">
        <v>462</v>
      </c>
      <c r="M11" s="4" t="s">
        <v>36</v>
      </c>
      <c r="N11" s="37" t="s">
        <v>109</v>
      </c>
      <c r="O11" s="27">
        <v>40</v>
      </c>
      <c r="P11" s="27">
        <v>0.2</v>
      </c>
      <c r="Q11" s="27">
        <v>1</v>
      </c>
      <c r="R11" s="28">
        <f>O11*P11*Q11</f>
        <v>8</v>
      </c>
      <c r="S11" s="30" t="s">
        <v>21</v>
      </c>
      <c r="T11" s="24"/>
    </row>
    <row r="12" spans="1:20" s="2" customFormat="1" ht="231" customHeight="1" x14ac:dyDescent="0.25">
      <c r="A12" s="16">
        <v>3</v>
      </c>
      <c r="B12" s="17" t="s">
        <v>80</v>
      </c>
      <c r="C12" s="223"/>
      <c r="D12" s="18" t="s">
        <v>82</v>
      </c>
      <c r="E12" s="18" t="s">
        <v>81</v>
      </c>
      <c r="F12" s="20">
        <v>40</v>
      </c>
      <c r="G12" s="20">
        <v>6</v>
      </c>
      <c r="H12" s="20">
        <v>1</v>
      </c>
      <c r="I12" s="26">
        <f t="shared" ref="I12:I13" si="0">F12*G12*H12</f>
        <v>240</v>
      </c>
      <c r="J12" s="25" t="s">
        <v>22</v>
      </c>
      <c r="K12" s="22" t="s">
        <v>83</v>
      </c>
      <c r="L12" s="23" t="s">
        <v>84</v>
      </c>
      <c r="M12" s="4" t="s">
        <v>36</v>
      </c>
      <c r="N12" s="37" t="s">
        <v>109</v>
      </c>
      <c r="O12" s="27">
        <v>40</v>
      </c>
      <c r="P12" s="27">
        <v>0.2</v>
      </c>
      <c r="Q12" s="27">
        <v>1</v>
      </c>
      <c r="R12" s="28">
        <f t="shared" ref="R12:R13" si="1">O12*P12*Q12</f>
        <v>8</v>
      </c>
      <c r="S12" s="30" t="s">
        <v>21</v>
      </c>
      <c r="T12" s="81"/>
    </row>
    <row r="13" spans="1:20" s="2" customFormat="1" ht="293.25" customHeight="1" x14ac:dyDescent="0.25">
      <c r="A13" s="16">
        <v>4</v>
      </c>
      <c r="B13" s="17" t="s">
        <v>85</v>
      </c>
      <c r="C13" s="223"/>
      <c r="D13" s="18" t="s">
        <v>86</v>
      </c>
      <c r="E13" s="18" t="s">
        <v>87</v>
      </c>
      <c r="F13" s="20">
        <v>40</v>
      </c>
      <c r="G13" s="20">
        <v>6</v>
      </c>
      <c r="H13" s="20">
        <v>1</v>
      </c>
      <c r="I13" s="26">
        <f t="shared" si="0"/>
        <v>240</v>
      </c>
      <c r="J13" s="25" t="s">
        <v>22</v>
      </c>
      <c r="K13" s="22" t="s">
        <v>88</v>
      </c>
      <c r="L13" s="3" t="s">
        <v>89</v>
      </c>
      <c r="M13" s="4" t="s">
        <v>36</v>
      </c>
      <c r="N13" s="37" t="s">
        <v>109</v>
      </c>
      <c r="O13" s="27">
        <v>40</v>
      </c>
      <c r="P13" s="27">
        <v>0.2</v>
      </c>
      <c r="Q13" s="27">
        <v>1</v>
      </c>
      <c r="R13" s="28">
        <f t="shared" si="1"/>
        <v>8</v>
      </c>
      <c r="S13" s="30" t="s">
        <v>21</v>
      </c>
      <c r="T13" s="24" t="s">
        <v>475</v>
      </c>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31">
    <mergeCell ref="O1:T6"/>
    <mergeCell ref="C10:C13"/>
    <mergeCell ref="A14:T14"/>
    <mergeCell ref="A15:T15"/>
    <mergeCell ref="A16:T16"/>
    <mergeCell ref="K8:K9"/>
    <mergeCell ref="L8:L9"/>
    <mergeCell ref="M8:M9"/>
    <mergeCell ref="N8:N9"/>
    <mergeCell ref="O8:S8"/>
    <mergeCell ref="T8:T9"/>
    <mergeCell ref="A7:C7"/>
    <mergeCell ref="D7:K7"/>
    <mergeCell ref="L7:N7"/>
    <mergeCell ref="O7:S7"/>
    <mergeCell ref="A8:A9"/>
    <mergeCell ref="B8:B9"/>
    <mergeCell ref="C8:C9"/>
    <mergeCell ref="D8:D9"/>
    <mergeCell ref="E8:E9"/>
    <mergeCell ref="F8:J8"/>
    <mergeCell ref="A1:C6"/>
    <mergeCell ref="D1:N2"/>
    <mergeCell ref="D3:K3"/>
    <mergeCell ref="L3:N3"/>
    <mergeCell ref="D4:K4"/>
    <mergeCell ref="L4:N4"/>
    <mergeCell ref="D5:K5"/>
    <mergeCell ref="L5:N5"/>
    <mergeCell ref="D6:K6"/>
    <mergeCell ref="L6:N6"/>
  </mergeCells>
  <pageMargins left="0.43307086614173229" right="0.35433070866141736" top="0.59055118110236227" bottom="0.35433070866141736" header="0.31496062992125984" footer="0.31496062992125984"/>
  <pageSetup paperSize="9" scale="30" fitToHeight="0" orientation="landscape" r:id="rId1"/>
  <rowBreaks count="1" manualBreakCount="1">
    <brk id="36" max="16383" man="1"/>
  </rowBreaks>
  <colBreaks count="2" manualBreakCount="2">
    <brk id="4" max="15" man="1"/>
    <brk id="20" max="1048575" man="1"/>
  </col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showWhiteSpace="0" view="pageBreakPreview" topLeftCell="A11" zoomScale="25" zoomScaleNormal="86" zoomScaleSheetLayoutView="25" zoomScalePageLayoutView="91" workbookViewId="0">
      <selection activeCell="D12" sqref="D12:D13"/>
    </sheetView>
  </sheetViews>
  <sheetFormatPr defaultColWidth="9.140625" defaultRowHeight="11.25" x14ac:dyDescent="0.2"/>
  <cols>
    <col min="1" max="1" width="5.7109375" style="1" customWidth="1"/>
    <col min="2" max="2" width="31.140625" style="1" customWidth="1"/>
    <col min="3" max="3" width="9.28515625" style="1" customWidth="1"/>
    <col min="4" max="4" width="42.7109375" style="1" customWidth="1"/>
    <col min="5" max="5" width="43.7109375" style="1" customWidth="1"/>
    <col min="6" max="10" width="8.7109375" style="1" customWidth="1"/>
    <col min="11" max="11" width="82.7109375" style="1" customWidth="1"/>
    <col min="12" max="12" width="82.4257812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672</v>
      </c>
      <c r="E7" s="245"/>
      <c r="F7" s="245"/>
      <c r="G7" s="245"/>
      <c r="H7" s="245"/>
      <c r="I7" s="245"/>
      <c r="J7" s="245"/>
      <c r="K7" s="246"/>
      <c r="L7" s="244" t="s">
        <v>1</v>
      </c>
      <c r="M7" s="245"/>
      <c r="N7" s="246"/>
      <c r="O7" s="247" t="s">
        <v>2</v>
      </c>
      <c r="P7" s="242"/>
      <c r="Q7" s="242"/>
      <c r="R7" s="242"/>
      <c r="S7" s="243"/>
      <c r="T7" s="13">
        <v>37</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57.25" customHeight="1" x14ac:dyDescent="0.25">
      <c r="A10" s="16">
        <v>1</v>
      </c>
      <c r="B10" s="17" t="s">
        <v>90</v>
      </c>
      <c r="C10" s="222" t="s">
        <v>19</v>
      </c>
      <c r="D10" s="18" t="s">
        <v>92</v>
      </c>
      <c r="E10" s="18" t="s">
        <v>93</v>
      </c>
      <c r="F10" s="20">
        <v>40</v>
      </c>
      <c r="G10" s="20">
        <v>6</v>
      </c>
      <c r="H10" s="20">
        <v>1</v>
      </c>
      <c r="I10" s="26">
        <f>F10*G10*H10</f>
        <v>240</v>
      </c>
      <c r="J10" s="25" t="s">
        <v>22</v>
      </c>
      <c r="K10" s="22" t="s">
        <v>94</v>
      </c>
      <c r="L10" s="23" t="s">
        <v>476</v>
      </c>
      <c r="M10" s="4" t="s">
        <v>36</v>
      </c>
      <c r="N10" s="34" t="s">
        <v>651</v>
      </c>
      <c r="O10" s="27">
        <v>40</v>
      </c>
      <c r="P10" s="27">
        <v>0.2</v>
      </c>
      <c r="Q10" s="27">
        <v>1</v>
      </c>
      <c r="R10" s="28">
        <f>O10*P10*Q10</f>
        <v>8</v>
      </c>
      <c r="S10" s="30" t="s">
        <v>21</v>
      </c>
      <c r="T10" s="24" t="s">
        <v>477</v>
      </c>
    </row>
    <row r="11" spans="1:20" s="2" customFormat="1" ht="258.75" customHeight="1" x14ac:dyDescent="0.25">
      <c r="A11" s="16">
        <v>2</v>
      </c>
      <c r="B11" s="17" t="s">
        <v>95</v>
      </c>
      <c r="C11" s="223"/>
      <c r="D11" s="18" t="s">
        <v>96</v>
      </c>
      <c r="E11" s="18" t="s">
        <v>97</v>
      </c>
      <c r="F11" s="20">
        <v>40</v>
      </c>
      <c r="G11" s="20">
        <v>6</v>
      </c>
      <c r="H11" s="20">
        <v>2</v>
      </c>
      <c r="I11" s="26">
        <f>F11*G11*H11</f>
        <v>480</v>
      </c>
      <c r="J11" s="53" t="s">
        <v>129</v>
      </c>
      <c r="K11" s="22" t="s">
        <v>98</v>
      </c>
      <c r="L11" s="3" t="s">
        <v>99</v>
      </c>
      <c r="M11" s="4" t="s">
        <v>36</v>
      </c>
      <c r="N11" s="37" t="s">
        <v>109</v>
      </c>
      <c r="O11" s="27">
        <v>40</v>
      </c>
      <c r="P11" s="27">
        <v>0.2</v>
      </c>
      <c r="Q11" s="27">
        <v>2</v>
      </c>
      <c r="R11" s="28">
        <f>O11*P11*Q11</f>
        <v>16</v>
      </c>
      <c r="S11" s="30" t="s">
        <v>21</v>
      </c>
      <c r="T11" s="24"/>
    </row>
    <row r="12" spans="1:20" s="2" customFormat="1" ht="384.75" customHeight="1" x14ac:dyDescent="0.25">
      <c r="A12" s="290">
        <v>3</v>
      </c>
      <c r="B12" s="276" t="s">
        <v>95</v>
      </c>
      <c r="C12" s="223"/>
      <c r="D12" s="362" t="s">
        <v>101</v>
      </c>
      <c r="E12" s="362" t="s">
        <v>97</v>
      </c>
      <c r="F12" s="280">
        <v>40</v>
      </c>
      <c r="G12" s="280">
        <v>6</v>
      </c>
      <c r="H12" s="280">
        <v>2</v>
      </c>
      <c r="I12" s="286">
        <f t="shared" ref="I12" si="0">F12*G12*H12</f>
        <v>480</v>
      </c>
      <c r="J12" s="358" t="s">
        <v>129</v>
      </c>
      <c r="K12" s="362" t="s">
        <v>100</v>
      </c>
      <c r="L12" s="371" t="s">
        <v>102</v>
      </c>
      <c r="M12" s="369" t="s">
        <v>36</v>
      </c>
      <c r="N12" s="373" t="s">
        <v>109</v>
      </c>
      <c r="O12" s="292">
        <v>40</v>
      </c>
      <c r="P12" s="292">
        <v>0.2</v>
      </c>
      <c r="Q12" s="292">
        <v>2</v>
      </c>
      <c r="R12" s="294">
        <f t="shared" ref="R12" si="1">O12*P12*Q12</f>
        <v>16</v>
      </c>
      <c r="S12" s="282" t="s">
        <v>21</v>
      </c>
      <c r="T12" s="330"/>
    </row>
    <row r="13" spans="1:20" s="2" customFormat="1" ht="264" customHeight="1" x14ac:dyDescent="0.25">
      <c r="A13" s="291"/>
      <c r="B13" s="277"/>
      <c r="C13" s="223"/>
      <c r="D13" s="363"/>
      <c r="E13" s="363"/>
      <c r="F13" s="281"/>
      <c r="G13" s="281"/>
      <c r="H13" s="281"/>
      <c r="I13" s="287"/>
      <c r="J13" s="359"/>
      <c r="K13" s="363"/>
      <c r="L13" s="372"/>
      <c r="M13" s="370"/>
      <c r="N13" s="374"/>
      <c r="O13" s="293"/>
      <c r="P13" s="293"/>
      <c r="Q13" s="293"/>
      <c r="R13" s="295"/>
      <c r="S13" s="283"/>
      <c r="T13" s="331"/>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50">
    <mergeCell ref="O1:T6"/>
    <mergeCell ref="T12:T13"/>
    <mergeCell ref="N12:N13"/>
    <mergeCell ref="O12:O13"/>
    <mergeCell ref="P12:P13"/>
    <mergeCell ref="Q12:Q13"/>
    <mergeCell ref="R12:R13"/>
    <mergeCell ref="S12:S13"/>
    <mergeCell ref="T8:T9"/>
    <mergeCell ref="M12:M13"/>
    <mergeCell ref="C10:C13"/>
    <mergeCell ref="A14:T14"/>
    <mergeCell ref="A15:T15"/>
    <mergeCell ref="A16:T16"/>
    <mergeCell ref="A12:A13"/>
    <mergeCell ref="B12:B13"/>
    <mergeCell ref="D12:D13"/>
    <mergeCell ref="E12:E13"/>
    <mergeCell ref="F12:F13"/>
    <mergeCell ref="G12:G13"/>
    <mergeCell ref="H12:H13"/>
    <mergeCell ref="I12:I13"/>
    <mergeCell ref="J12:J13"/>
    <mergeCell ref="K12:K13"/>
    <mergeCell ref="L12:L13"/>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C6"/>
    <mergeCell ref="D1:N2"/>
    <mergeCell ref="D3:K3"/>
    <mergeCell ref="L3:N3"/>
    <mergeCell ref="D4:K4"/>
    <mergeCell ref="L4:N4"/>
    <mergeCell ref="D5:K5"/>
    <mergeCell ref="L5:N5"/>
    <mergeCell ref="D6:K6"/>
    <mergeCell ref="L6:N6"/>
  </mergeCells>
  <pageMargins left="0.43307086614173229" right="0.35433070866141736" top="0.59055118110236227" bottom="0.35433070866141736" header="0.31496062992125984" footer="0.31496062992125984"/>
  <pageSetup paperSize="9" scale="30" fitToHeight="0" orientation="landscape" r:id="rId1"/>
  <rowBreaks count="1" manualBreakCount="1">
    <brk id="36" max="16383" man="1"/>
  </rowBreaks>
  <colBreaks count="2" manualBreakCount="2">
    <brk id="4" max="15" man="1"/>
    <brk id="20" max="1048575"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showWhiteSpace="0" view="pageBreakPreview" topLeftCell="A8" zoomScale="25" zoomScaleNormal="86" zoomScaleSheetLayoutView="25" zoomScalePageLayoutView="91" workbookViewId="0">
      <selection activeCell="D12" sqref="D12:D13"/>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02.4257812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119</v>
      </c>
      <c r="E7" s="245"/>
      <c r="F7" s="245"/>
      <c r="G7" s="245"/>
      <c r="H7" s="245"/>
      <c r="I7" s="245"/>
      <c r="J7" s="245"/>
      <c r="K7" s="246"/>
      <c r="L7" s="244" t="s">
        <v>1</v>
      </c>
      <c r="M7" s="245"/>
      <c r="N7" s="246"/>
      <c r="O7" s="247" t="s">
        <v>2</v>
      </c>
      <c r="P7" s="242"/>
      <c r="Q7" s="242"/>
      <c r="R7" s="242"/>
      <c r="S7" s="243"/>
      <c r="T7" s="13">
        <v>38</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77.5" customHeight="1" x14ac:dyDescent="0.25">
      <c r="A10" s="290">
        <v>1</v>
      </c>
      <c r="B10" s="276" t="s">
        <v>120</v>
      </c>
      <c r="C10" s="222" t="s">
        <v>19</v>
      </c>
      <c r="D10" s="278" t="s">
        <v>121</v>
      </c>
      <c r="E10" s="278" t="s">
        <v>103</v>
      </c>
      <c r="F10" s="280">
        <v>40</v>
      </c>
      <c r="G10" s="280">
        <v>3</v>
      </c>
      <c r="H10" s="280">
        <v>1</v>
      </c>
      <c r="I10" s="286">
        <f t="shared" ref="I10" si="0">H10*G10*F10</f>
        <v>120</v>
      </c>
      <c r="J10" s="288" t="s">
        <v>20</v>
      </c>
      <c r="K10" s="278" t="s">
        <v>124</v>
      </c>
      <c r="L10" s="334" t="s">
        <v>125</v>
      </c>
      <c r="M10" s="300" t="s">
        <v>36</v>
      </c>
      <c r="N10" s="328" t="s">
        <v>655</v>
      </c>
      <c r="O10" s="292">
        <v>40</v>
      </c>
      <c r="P10" s="292">
        <v>0.2</v>
      </c>
      <c r="Q10" s="292">
        <v>1</v>
      </c>
      <c r="R10" s="294">
        <f>O10*P10*Q10</f>
        <v>8</v>
      </c>
      <c r="S10" s="282" t="s">
        <v>21</v>
      </c>
      <c r="T10" s="375"/>
    </row>
    <row r="11" spans="1:20" s="2" customFormat="1" ht="255.75" customHeight="1" x14ac:dyDescent="0.25">
      <c r="A11" s="291"/>
      <c r="B11" s="277"/>
      <c r="C11" s="223"/>
      <c r="D11" s="279"/>
      <c r="E11" s="279"/>
      <c r="F11" s="281"/>
      <c r="G11" s="281"/>
      <c r="H11" s="281"/>
      <c r="I11" s="287"/>
      <c r="J11" s="289"/>
      <c r="K11" s="349"/>
      <c r="L11" s="335"/>
      <c r="M11" s="301"/>
      <c r="N11" s="329"/>
      <c r="O11" s="293"/>
      <c r="P11" s="293"/>
      <c r="Q11" s="293"/>
      <c r="R11" s="295"/>
      <c r="S11" s="283"/>
      <c r="T11" s="376"/>
    </row>
    <row r="12" spans="1:20" s="2" customFormat="1" ht="219" customHeight="1" x14ac:dyDescent="0.25">
      <c r="A12" s="290">
        <v>2</v>
      </c>
      <c r="B12" s="276" t="s">
        <v>122</v>
      </c>
      <c r="C12" s="223"/>
      <c r="D12" s="278" t="s">
        <v>121</v>
      </c>
      <c r="E12" s="278" t="s">
        <v>103</v>
      </c>
      <c r="F12" s="280">
        <v>40</v>
      </c>
      <c r="G12" s="280">
        <v>3</v>
      </c>
      <c r="H12" s="280">
        <v>2</v>
      </c>
      <c r="I12" s="286">
        <f t="shared" ref="I12" si="1">H12*G12*F12</f>
        <v>240</v>
      </c>
      <c r="J12" s="332" t="s">
        <v>22</v>
      </c>
      <c r="K12" s="278" t="s">
        <v>123</v>
      </c>
      <c r="L12" s="334" t="s">
        <v>126</v>
      </c>
      <c r="M12" s="300" t="s">
        <v>36</v>
      </c>
      <c r="N12" s="336" t="s">
        <v>109</v>
      </c>
      <c r="O12" s="292">
        <v>40</v>
      </c>
      <c r="P12" s="292">
        <v>0.2</v>
      </c>
      <c r="Q12" s="292">
        <v>2</v>
      </c>
      <c r="R12" s="294">
        <f>O12*P12*Q12</f>
        <v>16</v>
      </c>
      <c r="S12" s="282" t="s">
        <v>21</v>
      </c>
      <c r="T12" s="375"/>
    </row>
    <row r="13" spans="1:20" s="2" customFormat="1" ht="258.60000000000002" customHeight="1" x14ac:dyDescent="0.25">
      <c r="A13" s="291"/>
      <c r="B13" s="277"/>
      <c r="C13" s="223"/>
      <c r="D13" s="279"/>
      <c r="E13" s="279"/>
      <c r="F13" s="281"/>
      <c r="G13" s="281"/>
      <c r="H13" s="281"/>
      <c r="I13" s="287"/>
      <c r="J13" s="333"/>
      <c r="K13" s="279"/>
      <c r="L13" s="335"/>
      <c r="M13" s="301"/>
      <c r="N13" s="337"/>
      <c r="O13" s="293"/>
      <c r="P13" s="293"/>
      <c r="Q13" s="293"/>
      <c r="R13" s="295"/>
      <c r="S13" s="283"/>
      <c r="T13" s="376"/>
    </row>
    <row r="14" spans="1:20" s="2" customFormat="1" ht="343.5" customHeight="1" x14ac:dyDescent="0.25">
      <c r="A14" s="39">
        <v>3</v>
      </c>
      <c r="B14" s="41" t="s">
        <v>127</v>
      </c>
      <c r="C14" s="223"/>
      <c r="D14" s="40" t="s">
        <v>121</v>
      </c>
      <c r="E14" s="40" t="s">
        <v>103</v>
      </c>
      <c r="F14" s="20">
        <v>40</v>
      </c>
      <c r="G14" s="20">
        <v>3</v>
      </c>
      <c r="H14" s="20">
        <v>2</v>
      </c>
      <c r="I14" s="26">
        <f t="shared" ref="I14" si="2">H14*G14*F14</f>
        <v>240</v>
      </c>
      <c r="J14" s="25" t="s">
        <v>22</v>
      </c>
      <c r="K14" s="40" t="s">
        <v>656</v>
      </c>
      <c r="L14" s="42" t="s">
        <v>128</v>
      </c>
      <c r="M14" s="38" t="s">
        <v>36</v>
      </c>
      <c r="N14" s="43" t="s">
        <v>109</v>
      </c>
      <c r="O14" s="27">
        <v>40</v>
      </c>
      <c r="P14" s="27">
        <v>0.2</v>
      </c>
      <c r="Q14" s="27">
        <v>1</v>
      </c>
      <c r="R14" s="28">
        <f t="shared" ref="R14" si="3">O14*P14*Q14</f>
        <v>8</v>
      </c>
      <c r="S14" s="30" t="s">
        <v>21</v>
      </c>
      <c r="T14" s="24"/>
    </row>
    <row r="15" spans="1:20" ht="39.950000000000003" customHeight="1" x14ac:dyDescent="0.2">
      <c r="A15" s="224" t="s">
        <v>447</v>
      </c>
      <c r="B15" s="225"/>
      <c r="C15" s="225"/>
      <c r="D15" s="225"/>
      <c r="E15" s="225"/>
      <c r="F15" s="225"/>
      <c r="G15" s="225"/>
      <c r="H15" s="225"/>
      <c r="I15" s="225"/>
      <c r="J15" s="225"/>
      <c r="K15" s="225"/>
      <c r="L15" s="225"/>
      <c r="M15" s="225"/>
      <c r="N15" s="225"/>
      <c r="O15" s="225"/>
      <c r="P15" s="225"/>
      <c r="Q15" s="225"/>
      <c r="R15" s="225"/>
      <c r="S15" s="225"/>
      <c r="T15" s="226"/>
    </row>
    <row r="16" spans="1:20" ht="39.950000000000003" customHeight="1" x14ac:dyDescent="0.2">
      <c r="A16" s="227"/>
      <c r="B16" s="228"/>
      <c r="C16" s="228"/>
      <c r="D16" s="228"/>
      <c r="E16" s="228"/>
      <c r="F16" s="228"/>
      <c r="G16" s="228"/>
      <c r="H16" s="228"/>
      <c r="I16" s="228"/>
      <c r="J16" s="228"/>
      <c r="K16" s="228"/>
      <c r="L16" s="228"/>
      <c r="M16" s="228"/>
      <c r="N16" s="228"/>
      <c r="O16" s="228"/>
      <c r="P16" s="228"/>
      <c r="Q16" s="228"/>
      <c r="R16" s="228"/>
      <c r="S16" s="228"/>
      <c r="T16" s="229"/>
    </row>
    <row r="17" spans="1:20" ht="39.950000000000003" customHeight="1" thickBot="1" x14ac:dyDescent="0.25">
      <c r="A17" s="230"/>
      <c r="B17" s="231"/>
      <c r="C17" s="231"/>
      <c r="D17" s="231"/>
      <c r="E17" s="231"/>
      <c r="F17" s="231"/>
      <c r="G17" s="231"/>
      <c r="H17" s="231"/>
      <c r="I17" s="231"/>
      <c r="J17" s="231"/>
      <c r="K17" s="231"/>
      <c r="L17" s="231"/>
      <c r="M17" s="231"/>
      <c r="N17" s="231"/>
      <c r="O17" s="231"/>
      <c r="P17" s="231"/>
      <c r="Q17" s="231"/>
      <c r="R17" s="231"/>
      <c r="S17" s="231"/>
      <c r="T17" s="232"/>
    </row>
    <row r="18" spans="1:20" ht="12" thickTop="1" x14ac:dyDescent="0.2"/>
  </sheetData>
  <mergeCells count="69">
    <mergeCell ref="O1:T6"/>
    <mergeCell ref="T10:T11"/>
    <mergeCell ref="T12:T13"/>
    <mergeCell ref="A12:A13"/>
    <mergeCell ref="K12:K13"/>
    <mergeCell ref="L12:L13"/>
    <mergeCell ref="M12:M13"/>
    <mergeCell ref="N12:N13"/>
    <mergeCell ref="B12:B13"/>
    <mergeCell ref="D12:D13"/>
    <mergeCell ref="E12:E13"/>
    <mergeCell ref="F12:F13"/>
    <mergeCell ref="G12:G13"/>
    <mergeCell ref="H12:H13"/>
    <mergeCell ref="I12:I13"/>
    <mergeCell ref="J12:J13"/>
    <mergeCell ref="S10:S11"/>
    <mergeCell ref="Q12:Q13"/>
    <mergeCell ref="R12:R13"/>
    <mergeCell ref="S12:S13"/>
    <mergeCell ref="R10:R11"/>
    <mergeCell ref="N10:N11"/>
    <mergeCell ref="O10:O11"/>
    <mergeCell ref="P10:P11"/>
    <mergeCell ref="Q10:Q11"/>
    <mergeCell ref="O12:O13"/>
    <mergeCell ref="P12:P13"/>
    <mergeCell ref="L10:L11"/>
    <mergeCell ref="C10:C14"/>
    <mergeCell ref="A15:T15"/>
    <mergeCell ref="A16:T16"/>
    <mergeCell ref="A17:T17"/>
    <mergeCell ref="K10:K11"/>
    <mergeCell ref="A10:A11"/>
    <mergeCell ref="B10:B11"/>
    <mergeCell ref="D10:D11"/>
    <mergeCell ref="E10:E11"/>
    <mergeCell ref="F10:F11"/>
    <mergeCell ref="G10:G11"/>
    <mergeCell ref="H10:H11"/>
    <mergeCell ref="I10:I11"/>
    <mergeCell ref="J10:J11"/>
    <mergeCell ref="M10:M11"/>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C6"/>
    <mergeCell ref="D1:N2"/>
    <mergeCell ref="D3:K3"/>
    <mergeCell ref="L3:N3"/>
    <mergeCell ref="D4:K4"/>
    <mergeCell ref="L4:N4"/>
    <mergeCell ref="D5:K5"/>
    <mergeCell ref="L5:N5"/>
    <mergeCell ref="D6:K6"/>
    <mergeCell ref="L6:N6"/>
  </mergeCells>
  <pageMargins left="0.43307086614173229" right="0.35433070866141736" top="0.59055118110236227" bottom="0.35433070866141736" header="0.31496062992125984" footer="0.31496062992125984"/>
  <pageSetup paperSize="9" scale="27" fitToHeight="0" orientation="landscape" r:id="rId1"/>
  <rowBreaks count="1" manualBreakCount="1">
    <brk id="36" max="16383" man="1"/>
  </rowBreaks>
  <colBreaks count="2" manualBreakCount="2">
    <brk id="4" max="16" man="1"/>
    <brk id="20" max="1048575"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showWhiteSpace="0" view="pageBreakPreview" topLeftCell="A9" zoomScale="25" zoomScaleNormal="86" zoomScaleSheetLayoutView="25" zoomScalePageLayoutView="91" workbookViewId="0">
      <selection activeCell="D11" sqref="D11: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36.710937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7"/>
      <c r="P1" s="7"/>
      <c r="Q1" s="7"/>
      <c r="R1" s="7"/>
      <c r="S1" s="7"/>
      <c r="T1" s="8"/>
    </row>
    <row r="2" spans="1:20" ht="20.100000000000001" customHeight="1" x14ac:dyDescent="0.2">
      <c r="A2" s="258"/>
      <c r="B2" s="259"/>
      <c r="C2" s="260"/>
      <c r="D2" s="267"/>
      <c r="E2" s="268"/>
      <c r="F2" s="268"/>
      <c r="G2" s="268"/>
      <c r="H2" s="268"/>
      <c r="I2" s="268"/>
      <c r="J2" s="268"/>
      <c r="K2" s="268"/>
      <c r="L2" s="268"/>
      <c r="M2" s="268"/>
      <c r="N2" s="269"/>
      <c r="O2" s="9"/>
      <c r="P2" s="9"/>
      <c r="Q2" s="9"/>
      <c r="R2" s="9"/>
      <c r="S2" s="9"/>
      <c r="T2" s="10"/>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9"/>
      <c r="P5" s="9"/>
      <c r="Q5" s="9"/>
      <c r="R5" s="9"/>
      <c r="S5" s="9"/>
      <c r="T5" s="10"/>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0" s="2" customFormat="1" ht="39.950000000000003" customHeight="1" x14ac:dyDescent="0.25">
      <c r="A7" s="241" t="s">
        <v>25</v>
      </c>
      <c r="B7" s="242"/>
      <c r="C7" s="243"/>
      <c r="D7" s="244" t="s">
        <v>593</v>
      </c>
      <c r="E7" s="245"/>
      <c r="F7" s="245"/>
      <c r="G7" s="245"/>
      <c r="H7" s="245"/>
      <c r="I7" s="245"/>
      <c r="J7" s="245"/>
      <c r="K7" s="246"/>
      <c r="L7" s="244" t="s">
        <v>1</v>
      </c>
      <c r="M7" s="245"/>
      <c r="N7" s="246"/>
      <c r="O7" s="247" t="s">
        <v>2</v>
      </c>
      <c r="P7" s="242"/>
      <c r="Q7" s="242"/>
      <c r="R7" s="242"/>
      <c r="S7" s="243"/>
      <c r="T7" s="13">
        <v>39</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409.5" customHeight="1" x14ac:dyDescent="0.25">
      <c r="A10" s="16">
        <v>1</v>
      </c>
      <c r="B10" s="17" t="s">
        <v>485</v>
      </c>
      <c r="C10" s="222" t="s">
        <v>19</v>
      </c>
      <c r="D10" s="73" t="s">
        <v>568</v>
      </c>
      <c r="E10" s="73" t="s">
        <v>569</v>
      </c>
      <c r="F10" s="20">
        <v>40</v>
      </c>
      <c r="G10" s="20">
        <v>3</v>
      </c>
      <c r="H10" s="20">
        <v>2</v>
      </c>
      <c r="I10" s="26">
        <f t="shared" ref="I10:I11" si="0">H10*G10*F10</f>
        <v>240</v>
      </c>
      <c r="J10" s="25" t="s">
        <v>22</v>
      </c>
      <c r="K10" s="50" t="s">
        <v>574</v>
      </c>
      <c r="L10" s="32" t="s">
        <v>104</v>
      </c>
      <c r="M10" s="38" t="s">
        <v>36</v>
      </c>
      <c r="N10" s="34" t="s">
        <v>651</v>
      </c>
      <c r="O10" s="27">
        <v>40</v>
      </c>
      <c r="P10" s="27">
        <v>0.2</v>
      </c>
      <c r="Q10" s="27">
        <v>1</v>
      </c>
      <c r="R10" s="28">
        <f>Q10*P10*O10</f>
        <v>8</v>
      </c>
      <c r="S10" s="30" t="s">
        <v>21</v>
      </c>
      <c r="T10" s="24"/>
    </row>
    <row r="11" spans="1:20" s="2" customFormat="1" ht="262.5" customHeight="1" x14ac:dyDescent="0.25">
      <c r="A11" s="290">
        <v>2</v>
      </c>
      <c r="B11" s="276" t="s">
        <v>571</v>
      </c>
      <c r="C11" s="223"/>
      <c r="D11" s="278" t="s">
        <v>572</v>
      </c>
      <c r="E11" s="278" t="s">
        <v>103</v>
      </c>
      <c r="F11" s="280">
        <v>40</v>
      </c>
      <c r="G11" s="280">
        <v>3</v>
      </c>
      <c r="H11" s="280">
        <v>2</v>
      </c>
      <c r="I11" s="286">
        <f t="shared" si="0"/>
        <v>240</v>
      </c>
      <c r="J11" s="332" t="s">
        <v>22</v>
      </c>
      <c r="K11" s="278" t="s">
        <v>573</v>
      </c>
      <c r="L11" s="298" t="s">
        <v>104</v>
      </c>
      <c r="M11" s="300" t="s">
        <v>36</v>
      </c>
      <c r="N11" s="336" t="s">
        <v>109</v>
      </c>
      <c r="O11" s="292">
        <v>40</v>
      </c>
      <c r="P11" s="292">
        <v>0.2</v>
      </c>
      <c r="Q11" s="292">
        <v>2</v>
      </c>
      <c r="R11" s="294">
        <f>O11*P11*Q11</f>
        <v>16</v>
      </c>
      <c r="S11" s="282" t="s">
        <v>21</v>
      </c>
      <c r="T11" s="330" t="s">
        <v>575</v>
      </c>
    </row>
    <row r="12" spans="1:20" s="2" customFormat="1" ht="174.6" customHeight="1" x14ac:dyDescent="0.25">
      <c r="A12" s="291"/>
      <c r="B12" s="277"/>
      <c r="C12" s="223"/>
      <c r="D12" s="279"/>
      <c r="E12" s="279"/>
      <c r="F12" s="281"/>
      <c r="G12" s="281"/>
      <c r="H12" s="281"/>
      <c r="I12" s="287"/>
      <c r="J12" s="333"/>
      <c r="K12" s="279"/>
      <c r="L12" s="299"/>
      <c r="M12" s="301"/>
      <c r="N12" s="337"/>
      <c r="O12" s="293"/>
      <c r="P12" s="293"/>
      <c r="Q12" s="293"/>
      <c r="R12" s="295"/>
      <c r="S12" s="283"/>
      <c r="T12" s="331"/>
    </row>
    <row r="13" spans="1:20" s="2" customFormat="1" ht="288.60000000000002" customHeight="1" x14ac:dyDescent="0.25">
      <c r="A13" s="39">
        <v>3</v>
      </c>
      <c r="B13" s="93" t="s">
        <v>117</v>
      </c>
      <c r="C13" s="223"/>
      <c r="D13" s="69" t="s">
        <v>580</v>
      </c>
      <c r="E13" s="94" t="s">
        <v>581</v>
      </c>
      <c r="F13" s="20">
        <v>40</v>
      </c>
      <c r="G13" s="20">
        <v>3</v>
      </c>
      <c r="H13" s="20">
        <v>2</v>
      </c>
      <c r="I13" s="26">
        <f t="shared" ref="I13" si="1">H13*G13*F13</f>
        <v>240</v>
      </c>
      <c r="J13" s="25" t="s">
        <v>22</v>
      </c>
      <c r="K13" s="69" t="s">
        <v>579</v>
      </c>
      <c r="L13" s="70" t="s">
        <v>104</v>
      </c>
      <c r="M13" s="38" t="s">
        <v>36</v>
      </c>
      <c r="N13" s="36" t="s">
        <v>109</v>
      </c>
      <c r="O13" s="27">
        <v>40</v>
      </c>
      <c r="P13" s="27">
        <v>0.2</v>
      </c>
      <c r="Q13" s="27">
        <v>2</v>
      </c>
      <c r="R13" s="28">
        <f>O13*P13*Q13</f>
        <v>16</v>
      </c>
      <c r="S13" s="30" t="s">
        <v>21</v>
      </c>
      <c r="T13" s="71"/>
    </row>
    <row r="14" spans="1:20" s="2" customFormat="1" ht="294" customHeight="1" x14ac:dyDescent="0.25">
      <c r="A14" s="16">
        <v>4</v>
      </c>
      <c r="B14" s="17" t="s">
        <v>485</v>
      </c>
      <c r="C14" s="223"/>
      <c r="D14" s="19" t="s">
        <v>577</v>
      </c>
      <c r="E14" s="50" t="s">
        <v>576</v>
      </c>
      <c r="F14" s="20">
        <v>40</v>
      </c>
      <c r="G14" s="20">
        <v>3</v>
      </c>
      <c r="H14" s="20">
        <v>2</v>
      </c>
      <c r="I14" s="26">
        <f t="shared" ref="I14" si="2">H14*G14*F14</f>
        <v>240</v>
      </c>
      <c r="J14" s="25" t="s">
        <v>22</v>
      </c>
      <c r="K14" s="31" t="s">
        <v>578</v>
      </c>
      <c r="L14" s="70" t="s">
        <v>104</v>
      </c>
      <c r="M14" s="38" t="s">
        <v>36</v>
      </c>
      <c r="N14" s="36" t="s">
        <v>109</v>
      </c>
      <c r="O14" s="27">
        <v>40</v>
      </c>
      <c r="P14" s="27">
        <v>0.2</v>
      </c>
      <c r="Q14" s="27">
        <v>2</v>
      </c>
      <c r="R14" s="28">
        <f>O14*P14*Q14</f>
        <v>16</v>
      </c>
      <c r="S14" s="30" t="s">
        <v>21</v>
      </c>
      <c r="T14" s="24"/>
    </row>
    <row r="15" spans="1:20" ht="39.950000000000003" customHeight="1" x14ac:dyDescent="0.2">
      <c r="A15" s="224" t="s">
        <v>447</v>
      </c>
      <c r="B15" s="225"/>
      <c r="C15" s="225"/>
      <c r="D15" s="225"/>
      <c r="E15" s="225"/>
      <c r="F15" s="225"/>
      <c r="G15" s="225"/>
      <c r="H15" s="225"/>
      <c r="I15" s="225"/>
      <c r="J15" s="225"/>
      <c r="K15" s="225"/>
      <c r="L15" s="225"/>
      <c r="M15" s="225"/>
      <c r="N15" s="225"/>
      <c r="O15" s="225"/>
      <c r="P15" s="225"/>
      <c r="Q15" s="225"/>
      <c r="R15" s="225"/>
      <c r="S15" s="225"/>
      <c r="T15" s="226"/>
    </row>
    <row r="16" spans="1:20" ht="39.950000000000003" customHeight="1" x14ac:dyDescent="0.2">
      <c r="A16" s="227"/>
      <c r="B16" s="228"/>
      <c r="C16" s="228"/>
      <c r="D16" s="228"/>
      <c r="E16" s="228"/>
      <c r="F16" s="228"/>
      <c r="G16" s="228"/>
      <c r="H16" s="228"/>
      <c r="I16" s="228"/>
      <c r="J16" s="228"/>
      <c r="K16" s="228"/>
      <c r="L16" s="228"/>
      <c r="M16" s="228"/>
      <c r="N16" s="228"/>
      <c r="O16" s="228"/>
      <c r="P16" s="228"/>
      <c r="Q16" s="228"/>
      <c r="R16" s="228"/>
      <c r="S16" s="228"/>
      <c r="T16" s="229"/>
    </row>
    <row r="17" spans="1:20" ht="39.950000000000003" customHeight="1" thickBot="1" x14ac:dyDescent="0.25">
      <c r="A17" s="230"/>
      <c r="B17" s="231"/>
      <c r="C17" s="231"/>
      <c r="D17" s="231"/>
      <c r="E17" s="231"/>
      <c r="F17" s="231"/>
      <c r="G17" s="231"/>
      <c r="H17" s="231"/>
      <c r="I17" s="231"/>
      <c r="J17" s="231"/>
      <c r="K17" s="231"/>
      <c r="L17" s="231"/>
      <c r="M17" s="231"/>
      <c r="N17" s="231"/>
      <c r="O17" s="231"/>
      <c r="P17" s="231"/>
      <c r="Q17" s="231"/>
      <c r="R17" s="231"/>
      <c r="S17" s="231"/>
      <c r="T17" s="232"/>
    </row>
    <row r="18" spans="1:20" ht="12" thickTop="1" x14ac:dyDescent="0.2"/>
  </sheetData>
  <mergeCells count="49">
    <mergeCell ref="S11:S12"/>
    <mergeCell ref="T11:T12"/>
    <mergeCell ref="A15:T15"/>
    <mergeCell ref="A16:T16"/>
    <mergeCell ref="A17:T17"/>
    <mergeCell ref="M11:M12"/>
    <mergeCell ref="N11:N12"/>
    <mergeCell ref="O11:O12"/>
    <mergeCell ref="P11:P12"/>
    <mergeCell ref="Q11:Q12"/>
    <mergeCell ref="R11:R12"/>
    <mergeCell ref="G11:G12"/>
    <mergeCell ref="H11:H12"/>
    <mergeCell ref="I11:I12"/>
    <mergeCell ref="J11:J12"/>
    <mergeCell ref="K11:K12"/>
    <mergeCell ref="L11:L12"/>
    <mergeCell ref="C10:C14"/>
    <mergeCell ref="A11:A12"/>
    <mergeCell ref="B11:B12"/>
    <mergeCell ref="D11:D12"/>
    <mergeCell ref="E11:E12"/>
    <mergeCell ref="F11:F12"/>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C6"/>
    <mergeCell ref="D1:N2"/>
    <mergeCell ref="D3:K3"/>
    <mergeCell ref="L3:N3"/>
    <mergeCell ref="D4:K4"/>
    <mergeCell ref="L4:N4"/>
    <mergeCell ref="D5:K5"/>
    <mergeCell ref="L5:N5"/>
    <mergeCell ref="D6:K6"/>
    <mergeCell ref="L6:N6"/>
  </mergeCells>
  <pageMargins left="0.43307086614173229" right="0.35433070866141736" top="0.59055118110236227" bottom="0.35433070866141736" header="0.31496062992125984" footer="0.31496062992125984"/>
  <pageSetup paperSize="9" scale="25" fitToHeight="0" orientation="landscape" r:id="rId1"/>
  <rowBreaks count="1" manualBreakCount="1">
    <brk id="36" max="16383" man="1"/>
  </rowBreaks>
  <colBreaks count="2" manualBreakCount="2">
    <brk id="4" max="16" man="1"/>
    <brk id="2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showWhiteSpace="0" view="pageBreakPreview" topLeftCell="A9" zoomScale="25" zoomScaleNormal="86" zoomScaleSheetLayoutView="25" zoomScalePageLayoutView="91" workbookViewId="0">
      <selection activeCell="T10" sqref="T10:T11"/>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12.4257812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605</v>
      </c>
      <c r="E7" s="245"/>
      <c r="F7" s="245"/>
      <c r="G7" s="245"/>
      <c r="H7" s="245"/>
      <c r="I7" s="245"/>
      <c r="J7" s="245"/>
      <c r="K7" s="246"/>
      <c r="L7" s="244" t="s">
        <v>1</v>
      </c>
      <c r="M7" s="245"/>
      <c r="N7" s="246"/>
      <c r="O7" s="247" t="s">
        <v>2</v>
      </c>
      <c r="P7" s="242"/>
      <c r="Q7" s="242"/>
      <c r="R7" s="242"/>
      <c r="S7" s="243"/>
      <c r="T7" s="13">
        <v>4</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448</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67.75" customHeight="1" x14ac:dyDescent="0.25">
      <c r="A10" s="290">
        <v>1</v>
      </c>
      <c r="B10" s="276" t="s">
        <v>115</v>
      </c>
      <c r="C10" s="222" t="s">
        <v>19</v>
      </c>
      <c r="D10" s="278" t="s">
        <v>205</v>
      </c>
      <c r="E10" s="278" t="s">
        <v>206</v>
      </c>
      <c r="F10" s="280">
        <v>15</v>
      </c>
      <c r="G10" s="280">
        <v>3</v>
      </c>
      <c r="H10" s="280">
        <v>3</v>
      </c>
      <c r="I10" s="286">
        <v>135</v>
      </c>
      <c r="J10" s="322" t="s">
        <v>20</v>
      </c>
      <c r="K10" s="278" t="s">
        <v>208</v>
      </c>
      <c r="L10" s="278" t="s">
        <v>209</v>
      </c>
      <c r="M10" s="300" t="s">
        <v>36</v>
      </c>
      <c r="N10" s="296" t="s">
        <v>599</v>
      </c>
      <c r="O10" s="292">
        <v>15</v>
      </c>
      <c r="P10" s="292">
        <v>0.2</v>
      </c>
      <c r="Q10" s="292">
        <v>3</v>
      </c>
      <c r="R10" s="294">
        <v>9</v>
      </c>
      <c r="S10" s="282" t="s">
        <v>21</v>
      </c>
      <c r="T10" s="284" t="s">
        <v>613</v>
      </c>
    </row>
    <row r="11" spans="1:20" s="2" customFormat="1" ht="224.25" customHeight="1" x14ac:dyDescent="0.25">
      <c r="A11" s="291"/>
      <c r="B11" s="277"/>
      <c r="C11" s="223"/>
      <c r="D11" s="279"/>
      <c r="E11" s="279"/>
      <c r="F11" s="281"/>
      <c r="G11" s="281"/>
      <c r="H11" s="281"/>
      <c r="I11" s="287"/>
      <c r="J11" s="323"/>
      <c r="K11" s="279"/>
      <c r="L11" s="279"/>
      <c r="M11" s="301"/>
      <c r="N11" s="297"/>
      <c r="O11" s="293"/>
      <c r="P11" s="293"/>
      <c r="Q11" s="293"/>
      <c r="R11" s="295"/>
      <c r="S11" s="283"/>
      <c r="T11" s="285"/>
    </row>
    <row r="12" spans="1:20" s="2" customFormat="1" ht="409.6" customHeight="1" x14ac:dyDescent="0.25">
      <c r="A12" s="290">
        <v>2</v>
      </c>
      <c r="B12" s="276" t="s">
        <v>130</v>
      </c>
      <c r="C12" s="223"/>
      <c r="D12" s="278" t="s">
        <v>195</v>
      </c>
      <c r="E12" s="320" t="s">
        <v>193</v>
      </c>
      <c r="F12" s="280">
        <v>40</v>
      </c>
      <c r="G12" s="280">
        <v>3</v>
      </c>
      <c r="H12" s="280">
        <v>2</v>
      </c>
      <c r="I12" s="286">
        <f t="shared" ref="I12" si="0">H12*G12*F12</f>
        <v>240</v>
      </c>
      <c r="J12" s="332" t="s">
        <v>22</v>
      </c>
      <c r="K12" s="278" t="s">
        <v>199</v>
      </c>
      <c r="L12" s="334" t="s">
        <v>104</v>
      </c>
      <c r="M12" s="300" t="s">
        <v>36</v>
      </c>
      <c r="N12" s="336" t="s">
        <v>109</v>
      </c>
      <c r="O12" s="292">
        <v>40</v>
      </c>
      <c r="P12" s="292">
        <v>0.2</v>
      </c>
      <c r="Q12" s="292">
        <v>2</v>
      </c>
      <c r="R12" s="294">
        <f>O12*P12*Q12</f>
        <v>16</v>
      </c>
      <c r="S12" s="282" t="s">
        <v>21</v>
      </c>
      <c r="T12" s="330"/>
    </row>
    <row r="13" spans="1:20" s="2" customFormat="1" ht="102" customHeight="1" x14ac:dyDescent="0.25">
      <c r="A13" s="291"/>
      <c r="B13" s="277"/>
      <c r="C13" s="223"/>
      <c r="D13" s="279"/>
      <c r="E13" s="321"/>
      <c r="F13" s="281"/>
      <c r="G13" s="281"/>
      <c r="H13" s="281"/>
      <c r="I13" s="287"/>
      <c r="J13" s="333"/>
      <c r="K13" s="279"/>
      <c r="L13" s="335"/>
      <c r="M13" s="301"/>
      <c r="N13" s="337"/>
      <c r="O13" s="293"/>
      <c r="P13" s="293"/>
      <c r="Q13" s="293"/>
      <c r="R13" s="295"/>
      <c r="S13" s="283"/>
      <c r="T13" s="331"/>
    </row>
    <row r="14" spans="1:20" s="2" customFormat="1" ht="294" customHeight="1" x14ac:dyDescent="0.25">
      <c r="A14" s="16">
        <v>3</v>
      </c>
      <c r="B14" s="47" t="s">
        <v>210</v>
      </c>
      <c r="C14" s="223"/>
      <c r="D14" s="50" t="s">
        <v>213</v>
      </c>
      <c r="E14" s="50" t="s">
        <v>211</v>
      </c>
      <c r="F14" s="85">
        <v>15</v>
      </c>
      <c r="G14" s="85">
        <v>3</v>
      </c>
      <c r="H14" s="85">
        <v>1</v>
      </c>
      <c r="I14" s="86">
        <v>45</v>
      </c>
      <c r="J14" s="29" t="s">
        <v>23</v>
      </c>
      <c r="K14" s="50" t="s">
        <v>214</v>
      </c>
      <c r="L14" s="51" t="s">
        <v>212</v>
      </c>
      <c r="M14" s="63" t="s">
        <v>36</v>
      </c>
      <c r="N14" s="52" t="s">
        <v>109</v>
      </c>
      <c r="O14" s="84">
        <v>15</v>
      </c>
      <c r="P14" s="84">
        <v>0.2</v>
      </c>
      <c r="Q14" s="84">
        <v>1</v>
      </c>
      <c r="R14" s="83">
        <v>3</v>
      </c>
      <c r="S14" s="58" t="s">
        <v>21</v>
      </c>
      <c r="T14" s="57" t="s">
        <v>551</v>
      </c>
    </row>
    <row r="15" spans="1:20" ht="39.950000000000003" customHeight="1" x14ac:dyDescent="0.2">
      <c r="A15" s="224" t="s">
        <v>447</v>
      </c>
      <c r="B15" s="225"/>
      <c r="C15" s="225"/>
      <c r="D15" s="225"/>
      <c r="E15" s="225"/>
      <c r="F15" s="225"/>
      <c r="G15" s="225"/>
      <c r="H15" s="225"/>
      <c r="I15" s="225"/>
      <c r="J15" s="225"/>
      <c r="K15" s="225"/>
      <c r="L15" s="225"/>
      <c r="M15" s="225"/>
      <c r="N15" s="225"/>
      <c r="O15" s="225"/>
      <c r="P15" s="225"/>
      <c r="Q15" s="225"/>
      <c r="R15" s="225"/>
      <c r="S15" s="225"/>
      <c r="T15" s="226"/>
    </row>
    <row r="16" spans="1:20" ht="39.950000000000003" customHeight="1" x14ac:dyDescent="0.2">
      <c r="A16" s="227"/>
      <c r="B16" s="228"/>
      <c r="C16" s="228"/>
      <c r="D16" s="228"/>
      <c r="E16" s="228"/>
      <c r="F16" s="228"/>
      <c r="G16" s="228"/>
      <c r="H16" s="228"/>
      <c r="I16" s="228"/>
      <c r="J16" s="228"/>
      <c r="K16" s="228"/>
      <c r="L16" s="228"/>
      <c r="M16" s="228"/>
      <c r="N16" s="228"/>
      <c r="O16" s="228"/>
      <c r="P16" s="228"/>
      <c r="Q16" s="228"/>
      <c r="R16" s="228"/>
      <c r="S16" s="228"/>
      <c r="T16" s="229"/>
    </row>
    <row r="17" spans="1:20" ht="39.950000000000003" customHeight="1" thickBot="1" x14ac:dyDescent="0.25">
      <c r="A17" s="230"/>
      <c r="B17" s="231"/>
      <c r="C17" s="231"/>
      <c r="D17" s="231"/>
      <c r="E17" s="231"/>
      <c r="F17" s="231"/>
      <c r="G17" s="231"/>
      <c r="H17" s="231"/>
      <c r="I17" s="231"/>
      <c r="J17" s="231"/>
      <c r="K17" s="231"/>
      <c r="L17" s="231"/>
      <c r="M17" s="231"/>
      <c r="N17" s="231"/>
      <c r="O17" s="231"/>
      <c r="P17" s="231"/>
      <c r="Q17" s="231"/>
      <c r="R17" s="231"/>
      <c r="S17" s="231"/>
      <c r="T17" s="232"/>
    </row>
    <row r="18" spans="1:20" ht="12" thickTop="1" x14ac:dyDescent="0.2"/>
  </sheetData>
  <mergeCells count="69">
    <mergeCell ref="T10:T11"/>
    <mergeCell ref="F12:F13"/>
    <mergeCell ref="S10:S11"/>
    <mergeCell ref="A16:T16"/>
    <mergeCell ref="A17:T17"/>
    <mergeCell ref="P12:P13"/>
    <mergeCell ref="Q12:Q13"/>
    <mergeCell ref="R12:R13"/>
    <mergeCell ref="S12:S13"/>
    <mergeCell ref="T12:T13"/>
    <mergeCell ref="A15:T15"/>
    <mergeCell ref="J12:J13"/>
    <mergeCell ref="K12:K13"/>
    <mergeCell ref="L12:L13"/>
    <mergeCell ref="M12:M13"/>
    <mergeCell ref="N12:N13"/>
    <mergeCell ref="O12:O13"/>
    <mergeCell ref="G12:G13"/>
    <mergeCell ref="H12:H13"/>
    <mergeCell ref="I12:I13"/>
    <mergeCell ref="M10:M11"/>
    <mergeCell ref="N10:N11"/>
    <mergeCell ref="K10:K11"/>
    <mergeCell ref="O10:O11"/>
    <mergeCell ref="I10:I11"/>
    <mergeCell ref="J10:J11"/>
    <mergeCell ref="P10:P11"/>
    <mergeCell ref="Q10:Q11"/>
    <mergeCell ref="R10:R11"/>
    <mergeCell ref="L10:L11"/>
    <mergeCell ref="A10:A11"/>
    <mergeCell ref="B10:B11"/>
    <mergeCell ref="C10:C14"/>
    <mergeCell ref="D10:D11"/>
    <mergeCell ref="E10:E11"/>
    <mergeCell ref="A12:A13"/>
    <mergeCell ref="B12:B13"/>
    <mergeCell ref="D12:D13"/>
    <mergeCell ref="E12:E13"/>
    <mergeCell ref="F10:F11"/>
    <mergeCell ref="G10:G11"/>
    <mergeCell ref="H10:H11"/>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O1:T6"/>
    <mergeCell ref="A1:C6"/>
    <mergeCell ref="D1:N2"/>
    <mergeCell ref="D3:K3"/>
    <mergeCell ref="L3:N3"/>
    <mergeCell ref="D4:K4"/>
    <mergeCell ref="L4:N4"/>
    <mergeCell ref="D5:K5"/>
    <mergeCell ref="L5:N5"/>
    <mergeCell ref="D6:K6"/>
    <mergeCell ref="L6:N6"/>
  </mergeCells>
  <pageMargins left="0.43307086614173229" right="0.35433070866141736" top="0.59055118110236227" bottom="0.35433070866141736" header="0.31496062992125984" footer="0.31496062992125984"/>
  <pageSetup paperSize="9" scale="26" fitToHeight="0" orientation="landscape" r:id="rId1"/>
  <rowBreaks count="1" manualBreakCount="1">
    <brk id="36" max="16383" man="1"/>
  </rowBreaks>
  <colBreaks count="2" manualBreakCount="2">
    <brk id="4" max="16" man="1"/>
    <brk id="20"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showWhiteSpace="0" view="pageBreakPreview" topLeftCell="A12" zoomScale="25" zoomScaleNormal="86" zoomScaleSheetLayoutView="25" zoomScalePageLayoutView="91" workbookViewId="0">
      <selection activeCell="D12" sqref="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27.140625" style="1" customWidth="1"/>
    <col min="12" max="12" width="76.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7"/>
      <c r="P1" s="7"/>
      <c r="Q1" s="7"/>
      <c r="R1" s="7"/>
      <c r="S1" s="7"/>
      <c r="T1" s="8"/>
    </row>
    <row r="2" spans="1:20" ht="20.100000000000001" customHeight="1" x14ac:dyDescent="0.2">
      <c r="A2" s="258"/>
      <c r="B2" s="259"/>
      <c r="C2" s="260"/>
      <c r="D2" s="267"/>
      <c r="E2" s="268"/>
      <c r="F2" s="268"/>
      <c r="G2" s="268"/>
      <c r="H2" s="268"/>
      <c r="I2" s="268"/>
      <c r="J2" s="268"/>
      <c r="K2" s="268"/>
      <c r="L2" s="268"/>
      <c r="M2" s="268"/>
      <c r="N2" s="269"/>
      <c r="O2" s="9"/>
      <c r="P2" s="9"/>
      <c r="Q2" s="9"/>
      <c r="R2" s="9"/>
      <c r="S2" s="9"/>
      <c r="T2" s="10"/>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9"/>
      <c r="P5" s="9"/>
      <c r="Q5" s="9"/>
      <c r="R5" s="9"/>
      <c r="S5" s="9"/>
      <c r="T5" s="10"/>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0" s="2" customFormat="1" ht="39.950000000000003" customHeight="1" x14ac:dyDescent="0.25">
      <c r="A7" s="241" t="s">
        <v>25</v>
      </c>
      <c r="B7" s="242"/>
      <c r="C7" s="243"/>
      <c r="D7" s="244" t="s">
        <v>594</v>
      </c>
      <c r="E7" s="245"/>
      <c r="F7" s="245"/>
      <c r="G7" s="245"/>
      <c r="H7" s="245"/>
      <c r="I7" s="245"/>
      <c r="J7" s="245"/>
      <c r="K7" s="246"/>
      <c r="L7" s="244" t="s">
        <v>1</v>
      </c>
      <c r="M7" s="245"/>
      <c r="N7" s="246"/>
      <c r="O7" s="247" t="s">
        <v>2</v>
      </c>
      <c r="P7" s="242"/>
      <c r="Q7" s="242"/>
      <c r="R7" s="242"/>
      <c r="S7" s="243"/>
      <c r="T7" s="13">
        <v>40</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85.95" customHeight="1" x14ac:dyDescent="0.25">
      <c r="A10" s="16">
        <v>1</v>
      </c>
      <c r="B10" s="72" t="s">
        <v>485</v>
      </c>
      <c r="C10" s="222" t="s">
        <v>19</v>
      </c>
      <c r="D10" s="19" t="s">
        <v>582</v>
      </c>
      <c r="E10" s="19" t="s">
        <v>567</v>
      </c>
      <c r="F10" s="20">
        <v>40</v>
      </c>
      <c r="G10" s="20">
        <v>6</v>
      </c>
      <c r="H10" s="20">
        <v>1</v>
      </c>
      <c r="I10" s="26">
        <f t="shared" ref="I10:I13" si="0">H10*G10*F10</f>
        <v>240</v>
      </c>
      <c r="J10" s="25" t="s">
        <v>22</v>
      </c>
      <c r="K10" s="31" t="s">
        <v>583</v>
      </c>
      <c r="L10" s="32" t="s">
        <v>104</v>
      </c>
      <c r="M10" s="38" t="s">
        <v>36</v>
      </c>
      <c r="N10" s="34" t="s">
        <v>657</v>
      </c>
      <c r="O10" s="27">
        <v>40</v>
      </c>
      <c r="P10" s="27">
        <v>0.2</v>
      </c>
      <c r="Q10" s="27">
        <v>1</v>
      </c>
      <c r="R10" s="28">
        <f>Q10*P10*O10</f>
        <v>8</v>
      </c>
      <c r="S10" s="30" t="s">
        <v>21</v>
      </c>
      <c r="T10" s="24"/>
    </row>
    <row r="11" spans="1:20" s="2" customFormat="1" ht="294" customHeight="1" x14ac:dyDescent="0.25">
      <c r="A11" s="46">
        <v>2</v>
      </c>
      <c r="B11" s="72" t="s">
        <v>116</v>
      </c>
      <c r="C11" s="223"/>
      <c r="D11" s="40" t="s">
        <v>326</v>
      </c>
      <c r="E11" s="95" t="s">
        <v>907</v>
      </c>
      <c r="F11" s="20">
        <v>40</v>
      </c>
      <c r="G11" s="20">
        <v>6</v>
      </c>
      <c r="H11" s="20">
        <v>2</v>
      </c>
      <c r="I11" s="26">
        <f t="shared" si="0"/>
        <v>480</v>
      </c>
      <c r="J11" s="53" t="s">
        <v>129</v>
      </c>
      <c r="K11" s="69" t="s">
        <v>586</v>
      </c>
      <c r="L11" s="32" t="s">
        <v>104</v>
      </c>
      <c r="M11" s="38" t="s">
        <v>36</v>
      </c>
      <c r="N11" s="36" t="s">
        <v>109</v>
      </c>
      <c r="O11" s="27">
        <v>40</v>
      </c>
      <c r="P11" s="27">
        <v>0.2</v>
      </c>
      <c r="Q11" s="27">
        <v>2</v>
      </c>
      <c r="R11" s="28">
        <f>O11*P11*Q11</f>
        <v>16</v>
      </c>
      <c r="S11" s="30" t="s">
        <v>21</v>
      </c>
      <c r="T11" s="24"/>
    </row>
    <row r="12" spans="1:20" s="2" customFormat="1" ht="312" customHeight="1" x14ac:dyDescent="0.25">
      <c r="A12" s="46">
        <v>3</v>
      </c>
      <c r="B12" s="65" t="s">
        <v>182</v>
      </c>
      <c r="C12" s="223"/>
      <c r="D12" s="19" t="s">
        <v>566</v>
      </c>
      <c r="E12" s="19" t="s">
        <v>584</v>
      </c>
      <c r="F12" s="20">
        <v>40</v>
      </c>
      <c r="G12" s="20">
        <v>3</v>
      </c>
      <c r="H12" s="20">
        <v>2</v>
      </c>
      <c r="I12" s="26">
        <f t="shared" si="0"/>
        <v>240</v>
      </c>
      <c r="J12" s="25" t="s">
        <v>22</v>
      </c>
      <c r="K12" s="31" t="s">
        <v>585</v>
      </c>
      <c r="L12" s="32" t="s">
        <v>104</v>
      </c>
      <c r="M12" s="38" t="s">
        <v>36</v>
      </c>
      <c r="N12" s="36" t="s">
        <v>109</v>
      </c>
      <c r="O12" s="27">
        <v>40</v>
      </c>
      <c r="P12" s="27">
        <v>0.2</v>
      </c>
      <c r="Q12" s="27">
        <v>3</v>
      </c>
      <c r="R12" s="28">
        <f>O12*P12*Q12</f>
        <v>24</v>
      </c>
      <c r="S12" s="30" t="s">
        <v>21</v>
      </c>
      <c r="T12" s="55"/>
    </row>
    <row r="13" spans="1:20" s="2" customFormat="1" ht="189.75" customHeight="1" x14ac:dyDescent="0.25">
      <c r="A13" s="290">
        <v>4</v>
      </c>
      <c r="B13" s="276" t="s">
        <v>546</v>
      </c>
      <c r="C13" s="223"/>
      <c r="D13" s="278" t="s">
        <v>563</v>
      </c>
      <c r="E13" s="278" t="s">
        <v>564</v>
      </c>
      <c r="F13" s="280">
        <v>40</v>
      </c>
      <c r="G13" s="280">
        <v>3</v>
      </c>
      <c r="H13" s="280">
        <v>1</v>
      </c>
      <c r="I13" s="286">
        <f t="shared" si="0"/>
        <v>120</v>
      </c>
      <c r="J13" s="288" t="s">
        <v>20</v>
      </c>
      <c r="K13" s="278" t="s">
        <v>570</v>
      </c>
      <c r="L13" s="298" t="s">
        <v>104</v>
      </c>
      <c r="M13" s="300" t="s">
        <v>36</v>
      </c>
      <c r="N13" s="336" t="s">
        <v>109</v>
      </c>
      <c r="O13" s="292">
        <v>40</v>
      </c>
      <c r="P13" s="292">
        <v>0.2</v>
      </c>
      <c r="Q13" s="292">
        <v>1</v>
      </c>
      <c r="R13" s="294">
        <f>O13*P13*Q13</f>
        <v>8</v>
      </c>
      <c r="S13" s="282" t="s">
        <v>21</v>
      </c>
      <c r="T13" s="330" t="s">
        <v>565</v>
      </c>
    </row>
    <row r="14" spans="1:20" s="2" customFormat="1" ht="253.5" customHeight="1" x14ac:dyDescent="0.25">
      <c r="A14" s="291"/>
      <c r="B14" s="277"/>
      <c r="C14" s="223"/>
      <c r="D14" s="279"/>
      <c r="E14" s="279"/>
      <c r="F14" s="281"/>
      <c r="G14" s="281"/>
      <c r="H14" s="281"/>
      <c r="I14" s="287"/>
      <c r="J14" s="289"/>
      <c r="K14" s="279"/>
      <c r="L14" s="299"/>
      <c r="M14" s="301"/>
      <c r="N14" s="337"/>
      <c r="O14" s="293"/>
      <c r="P14" s="293"/>
      <c r="Q14" s="293"/>
      <c r="R14" s="295"/>
      <c r="S14" s="283"/>
      <c r="T14" s="331"/>
    </row>
    <row r="15" spans="1:20" ht="39.950000000000003" customHeight="1" x14ac:dyDescent="0.2">
      <c r="A15" s="224" t="s">
        <v>447</v>
      </c>
      <c r="B15" s="225"/>
      <c r="C15" s="225"/>
      <c r="D15" s="225"/>
      <c r="E15" s="225"/>
      <c r="F15" s="225"/>
      <c r="G15" s="225"/>
      <c r="H15" s="225"/>
      <c r="I15" s="225"/>
      <c r="J15" s="225"/>
      <c r="K15" s="225"/>
      <c r="L15" s="225"/>
      <c r="M15" s="225"/>
      <c r="N15" s="225"/>
      <c r="O15" s="225"/>
      <c r="P15" s="225"/>
      <c r="Q15" s="225"/>
      <c r="R15" s="225"/>
      <c r="S15" s="225"/>
      <c r="T15" s="226"/>
    </row>
    <row r="16" spans="1:20" ht="39.950000000000003" customHeight="1" x14ac:dyDescent="0.2">
      <c r="A16" s="227"/>
      <c r="B16" s="228"/>
      <c r="C16" s="228"/>
      <c r="D16" s="228"/>
      <c r="E16" s="228"/>
      <c r="F16" s="228"/>
      <c r="G16" s="228"/>
      <c r="H16" s="228"/>
      <c r="I16" s="228"/>
      <c r="J16" s="228"/>
      <c r="K16" s="228"/>
      <c r="L16" s="228"/>
      <c r="M16" s="228"/>
      <c r="N16" s="228"/>
      <c r="O16" s="228"/>
      <c r="P16" s="228"/>
      <c r="Q16" s="228"/>
      <c r="R16" s="228"/>
      <c r="S16" s="228"/>
      <c r="T16" s="229"/>
    </row>
    <row r="17" spans="1:20" ht="39.950000000000003" customHeight="1" thickBot="1" x14ac:dyDescent="0.25">
      <c r="A17" s="230"/>
      <c r="B17" s="231"/>
      <c r="C17" s="231"/>
      <c r="D17" s="231"/>
      <c r="E17" s="231"/>
      <c r="F17" s="231"/>
      <c r="G17" s="231"/>
      <c r="H17" s="231"/>
      <c r="I17" s="231"/>
      <c r="J17" s="231"/>
      <c r="K17" s="231"/>
      <c r="L17" s="231"/>
      <c r="M17" s="231"/>
      <c r="N17" s="231"/>
      <c r="O17" s="231"/>
      <c r="P17" s="231"/>
      <c r="Q17" s="231"/>
      <c r="R17" s="231"/>
      <c r="S17" s="231"/>
      <c r="T17" s="232"/>
    </row>
    <row r="18" spans="1:20" ht="12" thickTop="1" x14ac:dyDescent="0.2"/>
  </sheetData>
  <mergeCells count="49">
    <mergeCell ref="S13:S14"/>
    <mergeCell ref="T13:T14"/>
    <mergeCell ref="A15:T15"/>
    <mergeCell ref="A16:T16"/>
    <mergeCell ref="A17:T17"/>
    <mergeCell ref="F13:F14"/>
    <mergeCell ref="E13:E14"/>
    <mergeCell ref="D13:D14"/>
    <mergeCell ref="B13:B14"/>
    <mergeCell ref="A13:A14"/>
    <mergeCell ref="M13:M14"/>
    <mergeCell ref="N13:N14"/>
    <mergeCell ref="O13:O14"/>
    <mergeCell ref="P13:P14"/>
    <mergeCell ref="Q13:Q14"/>
    <mergeCell ref="R13:R14"/>
    <mergeCell ref="L13:L14"/>
    <mergeCell ref="C10:C14"/>
    <mergeCell ref="K8:K9"/>
    <mergeCell ref="L8:L9"/>
    <mergeCell ref="M8:M9"/>
    <mergeCell ref="G13:G14"/>
    <mergeCell ref="H13:H14"/>
    <mergeCell ref="I13:I14"/>
    <mergeCell ref="J13:J14"/>
    <mergeCell ref="K13:K14"/>
    <mergeCell ref="N8:N9"/>
    <mergeCell ref="O8:S8"/>
    <mergeCell ref="T8:T9"/>
    <mergeCell ref="A7:C7"/>
    <mergeCell ref="D7:K7"/>
    <mergeCell ref="L7:N7"/>
    <mergeCell ref="O7:S7"/>
    <mergeCell ref="A8:A9"/>
    <mergeCell ref="B8:B9"/>
    <mergeCell ref="C8:C9"/>
    <mergeCell ref="D8:D9"/>
    <mergeCell ref="E8:E9"/>
    <mergeCell ref="F8:J8"/>
    <mergeCell ref="A1:C6"/>
    <mergeCell ref="D1:N2"/>
    <mergeCell ref="D3:K3"/>
    <mergeCell ref="L3:N3"/>
    <mergeCell ref="D4:K4"/>
    <mergeCell ref="L4:N4"/>
    <mergeCell ref="D5:K5"/>
    <mergeCell ref="L5:N5"/>
    <mergeCell ref="D6:K6"/>
    <mergeCell ref="L6:N6"/>
  </mergeCells>
  <pageMargins left="0.43307086614173229" right="0.35433070866141736" top="0.59055118110236227" bottom="0.35433070866141736" header="0.31496062992125984" footer="0.31496062992125984"/>
  <pageSetup paperSize="9" scale="25" fitToHeight="0" orientation="landscape" r:id="rId1"/>
  <rowBreaks count="1" manualBreakCount="1">
    <brk id="36" max="16383" man="1"/>
  </rowBreaks>
  <colBreaks count="2" manualBreakCount="2">
    <brk id="4" max="16" man="1"/>
    <brk id="20" max="1048575"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4"/>
  <sheetViews>
    <sheetView view="pageBreakPreview" zoomScale="30" zoomScaleNormal="30" zoomScaleSheetLayoutView="30" workbookViewId="0">
      <selection activeCell="D12" sqref="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27.140625" style="1" customWidth="1"/>
    <col min="12" max="12" width="76.7109375" style="1" customWidth="1"/>
    <col min="13" max="13" width="8.42578125" style="1" customWidth="1"/>
    <col min="14" max="14" width="23.5703125" style="1" customWidth="1"/>
    <col min="15" max="15" width="20.5703125" style="1" bestFit="1" customWidth="1"/>
    <col min="16" max="16" width="11.140625" style="1" customWidth="1"/>
    <col min="17"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7"/>
      <c r="P1" s="7"/>
      <c r="Q1" s="7"/>
      <c r="R1" s="7"/>
      <c r="S1" s="7"/>
      <c r="T1" s="8"/>
    </row>
    <row r="2" spans="1:20" ht="20.100000000000001" customHeight="1" x14ac:dyDescent="0.2">
      <c r="A2" s="258"/>
      <c r="B2" s="259"/>
      <c r="C2" s="260"/>
      <c r="D2" s="267"/>
      <c r="E2" s="268"/>
      <c r="F2" s="268"/>
      <c r="G2" s="268"/>
      <c r="H2" s="268"/>
      <c r="I2" s="268"/>
      <c r="J2" s="268"/>
      <c r="K2" s="268"/>
      <c r="L2" s="268"/>
      <c r="M2" s="268"/>
      <c r="N2" s="269"/>
      <c r="O2" s="9"/>
      <c r="P2" s="9"/>
      <c r="Q2" s="9"/>
      <c r="R2" s="9"/>
      <c r="S2" s="9"/>
      <c r="T2" s="10"/>
    </row>
    <row r="3" spans="1:20" ht="50.1"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0" ht="56.1"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0" s="2" customFormat="1" ht="54"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9"/>
      <c r="P5" s="9"/>
      <c r="Q5" s="9"/>
      <c r="R5" s="9"/>
      <c r="S5" s="9"/>
      <c r="T5" s="10"/>
    </row>
    <row r="6" spans="1:20" s="2" customFormat="1" ht="54" customHeight="1"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0" s="2" customFormat="1" ht="39.950000000000003" customHeight="1" x14ac:dyDescent="0.25">
      <c r="A7" s="241" t="s">
        <v>25</v>
      </c>
      <c r="B7" s="242"/>
      <c r="C7" s="243"/>
      <c r="D7" s="244" t="s">
        <v>909</v>
      </c>
      <c r="E7" s="245"/>
      <c r="F7" s="245"/>
      <c r="G7" s="245"/>
      <c r="H7" s="245"/>
      <c r="I7" s="245"/>
      <c r="J7" s="245"/>
      <c r="K7" s="246"/>
      <c r="L7" s="244" t="s">
        <v>1</v>
      </c>
      <c r="M7" s="245"/>
      <c r="N7" s="246"/>
      <c r="O7" s="247" t="s">
        <v>2</v>
      </c>
      <c r="P7" s="242"/>
      <c r="Q7" s="242"/>
      <c r="R7" s="242"/>
      <c r="S7" s="243"/>
      <c r="T7" s="13">
        <v>41</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409.6" customHeight="1" x14ac:dyDescent="0.25">
      <c r="A10" s="16">
        <v>1</v>
      </c>
      <c r="B10" s="103" t="s">
        <v>673</v>
      </c>
      <c r="C10" s="222" t="s">
        <v>19</v>
      </c>
      <c r="D10" s="104" t="s">
        <v>674</v>
      </c>
      <c r="E10" s="104" t="s">
        <v>675</v>
      </c>
      <c r="F10" s="105">
        <v>15</v>
      </c>
      <c r="G10" s="105">
        <v>6</v>
      </c>
      <c r="H10" s="105">
        <v>2</v>
      </c>
      <c r="I10" s="175">
        <v>180</v>
      </c>
      <c r="J10" s="176" t="s">
        <v>20</v>
      </c>
      <c r="K10" s="106" t="s">
        <v>908</v>
      </c>
      <c r="L10" s="32" t="s">
        <v>104</v>
      </c>
      <c r="M10" s="107" t="s">
        <v>676</v>
      </c>
      <c r="N10" s="108" t="s">
        <v>677</v>
      </c>
      <c r="O10" s="27">
        <v>15</v>
      </c>
      <c r="P10" s="27">
        <v>0.2</v>
      </c>
      <c r="Q10" s="27">
        <v>1</v>
      </c>
      <c r="R10" s="28">
        <f>Q10*P10*O10</f>
        <v>3</v>
      </c>
      <c r="S10" s="30" t="s">
        <v>21</v>
      </c>
      <c r="T10" s="24"/>
    </row>
    <row r="11" spans="1:20" s="2" customFormat="1" ht="409.6" customHeight="1" x14ac:dyDescent="0.25">
      <c r="A11" s="46">
        <v>2</v>
      </c>
      <c r="B11" s="17" t="s">
        <v>678</v>
      </c>
      <c r="C11" s="223"/>
      <c r="D11" s="109" t="s">
        <v>679</v>
      </c>
      <c r="E11" s="109" t="s">
        <v>680</v>
      </c>
      <c r="F11" s="110">
        <v>100</v>
      </c>
      <c r="G11" s="110">
        <v>3</v>
      </c>
      <c r="H11" s="110">
        <v>3</v>
      </c>
      <c r="I11" s="117">
        <v>900</v>
      </c>
      <c r="J11" s="111" t="s">
        <v>129</v>
      </c>
      <c r="K11" s="109" t="s">
        <v>681</v>
      </c>
      <c r="L11" s="32" t="s">
        <v>104</v>
      </c>
      <c r="M11" s="112" t="s">
        <v>682</v>
      </c>
      <c r="N11" s="113" t="s">
        <v>109</v>
      </c>
      <c r="O11" s="114">
        <v>100</v>
      </c>
      <c r="P11" s="114">
        <v>0.2</v>
      </c>
      <c r="Q11" s="114">
        <v>0.5</v>
      </c>
      <c r="R11" s="115">
        <f t="shared" ref="R11" si="0">PRODUCT(P11*O11*Q11)</f>
        <v>10</v>
      </c>
      <c r="S11" s="116" t="str">
        <f t="shared" ref="S11:S12" si="1">IF(O11*P11*Q11&lt;20,"Kabul Edilebilir Risk",IF(O11*P11*Q11&lt;70,"Olası Risk",IF(O11*P11*Q11&lt;200,"Önemli Risk",IF(O11*P11*Q11&lt;400,"Yüksek Risk",IF(O11*P11*Q11&lt;1800,"Çok Yüksek Risk",IF(O11*P11*Q11&lt;10000,"Tolore Edilemez Risk"))))))</f>
        <v>Kabul Edilebilir Risk</v>
      </c>
      <c r="T11" s="24"/>
    </row>
    <row r="12" spans="1:20" s="2" customFormat="1" ht="408.95" customHeight="1" x14ac:dyDescent="0.25">
      <c r="A12" s="16">
        <v>3</v>
      </c>
      <c r="B12" s="113" t="s">
        <v>683</v>
      </c>
      <c r="C12" s="377"/>
      <c r="D12" s="109" t="s">
        <v>684</v>
      </c>
      <c r="E12" s="109" t="s">
        <v>685</v>
      </c>
      <c r="F12" s="110">
        <v>40</v>
      </c>
      <c r="G12" s="110">
        <v>3</v>
      </c>
      <c r="H12" s="110">
        <v>6</v>
      </c>
      <c r="I12" s="110">
        <f t="shared" ref="I12" si="2">F12*G12*H12</f>
        <v>720</v>
      </c>
      <c r="J12" s="111" t="s">
        <v>129</v>
      </c>
      <c r="K12" s="131" t="s">
        <v>686</v>
      </c>
      <c r="L12" s="132" t="s">
        <v>687</v>
      </c>
      <c r="M12" s="38" t="s">
        <v>36</v>
      </c>
      <c r="N12" s="36" t="s">
        <v>109</v>
      </c>
      <c r="O12" s="114">
        <v>100</v>
      </c>
      <c r="P12" s="114">
        <v>0.2</v>
      </c>
      <c r="Q12" s="114">
        <v>1</v>
      </c>
      <c r="R12" s="118">
        <f>PRODUCT(O12,P12,Q12)</f>
        <v>20</v>
      </c>
      <c r="S12" s="117" t="str">
        <f t="shared" si="1"/>
        <v>Olası Risk</v>
      </c>
      <c r="T12" s="55"/>
    </row>
    <row r="13" spans="1:20" ht="39.950000000000003" customHeight="1" x14ac:dyDescent="0.2">
      <c r="A13" s="224" t="s">
        <v>447</v>
      </c>
      <c r="B13" s="225"/>
      <c r="C13" s="225"/>
      <c r="D13" s="225"/>
      <c r="E13" s="225"/>
      <c r="F13" s="225"/>
      <c r="G13" s="225"/>
      <c r="H13" s="225"/>
      <c r="I13" s="225"/>
      <c r="J13" s="225"/>
      <c r="K13" s="225"/>
      <c r="L13" s="225"/>
      <c r="M13" s="225"/>
      <c r="N13" s="225"/>
      <c r="O13" s="225"/>
      <c r="P13" s="225"/>
      <c r="Q13" s="225"/>
      <c r="R13" s="225"/>
      <c r="S13" s="225"/>
      <c r="T13" s="226"/>
    </row>
    <row r="14" spans="1:20" ht="39.950000000000003" customHeight="1" x14ac:dyDescent="0.2">
      <c r="A14" s="227"/>
      <c r="B14" s="228"/>
      <c r="C14" s="228"/>
      <c r="D14" s="228"/>
      <c r="E14" s="228"/>
      <c r="F14" s="228"/>
      <c r="G14" s="228"/>
      <c r="H14" s="228"/>
      <c r="I14" s="228"/>
      <c r="J14" s="228"/>
      <c r="K14" s="228"/>
      <c r="L14" s="228"/>
      <c r="M14" s="228"/>
      <c r="N14" s="228"/>
      <c r="O14" s="228"/>
      <c r="P14" s="228"/>
      <c r="Q14" s="228"/>
      <c r="R14" s="228"/>
      <c r="S14" s="228"/>
      <c r="T14" s="229"/>
    </row>
  </sheetData>
  <mergeCells count="29">
    <mergeCell ref="A1:C6"/>
    <mergeCell ref="D1:N2"/>
    <mergeCell ref="D3:K3"/>
    <mergeCell ref="L3:N3"/>
    <mergeCell ref="D4:K4"/>
    <mergeCell ref="L4:N4"/>
    <mergeCell ref="D5:K5"/>
    <mergeCell ref="L5:N5"/>
    <mergeCell ref="D6:K6"/>
    <mergeCell ref="L6:N6"/>
    <mergeCell ref="A7:C7"/>
    <mergeCell ref="D7:K7"/>
    <mergeCell ref="L7:N7"/>
    <mergeCell ref="O7:S7"/>
    <mergeCell ref="A8:A9"/>
    <mergeCell ref="B8:B9"/>
    <mergeCell ref="C8:C9"/>
    <mergeCell ref="D8:D9"/>
    <mergeCell ref="E8:E9"/>
    <mergeCell ref="F8:J8"/>
    <mergeCell ref="A13:T13"/>
    <mergeCell ref="A14:T14"/>
    <mergeCell ref="C10:C12"/>
    <mergeCell ref="K8:K9"/>
    <mergeCell ref="L8:L9"/>
    <mergeCell ref="M8:M9"/>
    <mergeCell ref="N8:N9"/>
    <mergeCell ref="O8:S8"/>
    <mergeCell ref="T8:T9"/>
  </mergeCells>
  <conditionalFormatting sqref="I11">
    <cfRule type="cellIs" dxfId="695" priority="43" operator="between">
      <formula>1800</formula>
      <formula>10000</formula>
    </cfRule>
    <cfRule type="cellIs" dxfId="694" priority="44" operator="between">
      <formula>400</formula>
      <formula>1799</formula>
    </cfRule>
    <cfRule type="cellIs" dxfId="693" priority="45" operator="between">
      <formula>200</formula>
      <formula>399</formula>
    </cfRule>
    <cfRule type="cellIs" dxfId="692" priority="46" operator="between">
      <formula>70</formula>
      <formula>199</formula>
    </cfRule>
    <cfRule type="cellIs" dxfId="691" priority="47" operator="between">
      <formula>20</formula>
      <formula>69</formula>
    </cfRule>
    <cfRule type="cellIs" dxfId="690" priority="48" operator="between">
      <formula>0</formula>
      <formula>19</formula>
    </cfRule>
  </conditionalFormatting>
  <conditionalFormatting sqref="J11">
    <cfRule type="containsText" dxfId="689" priority="37" operator="containsText" text="Tolore Edilemez Risk">
      <formula>NOT(ISERROR(SEARCH("Tolore Edilemez Risk",J11)))</formula>
    </cfRule>
    <cfRule type="containsText" dxfId="688" priority="38" operator="containsText" text="Çok Yüksek Risk">
      <formula>NOT(ISERROR(SEARCH("Çok Yüksek Risk",J11)))</formula>
    </cfRule>
    <cfRule type="containsText" dxfId="687" priority="39" operator="containsText" text="Yüksek Risk">
      <formula>NOT(ISERROR(SEARCH("Yüksek Risk",J11)))</formula>
    </cfRule>
    <cfRule type="containsText" dxfId="686" priority="40" operator="containsText" text="Önemli Risk">
      <formula>NOT(ISERROR(SEARCH("Önemli Risk",J11)))</formula>
    </cfRule>
    <cfRule type="containsText" dxfId="685" priority="41" operator="containsText" text="Olası Risk">
      <formula>NOT(ISERROR(SEARCH("Olası Risk",J11)))</formula>
    </cfRule>
    <cfRule type="containsText" dxfId="684" priority="42" operator="containsText" text="Kabul Edilebilir Risk">
      <formula>NOT(ISERROR(SEARCH("Kabul Edilebilir Risk",J11)))</formula>
    </cfRule>
  </conditionalFormatting>
  <conditionalFormatting sqref="R11">
    <cfRule type="cellIs" dxfId="683" priority="31" operator="between">
      <formula>1800</formula>
      <formula>10000</formula>
    </cfRule>
    <cfRule type="cellIs" dxfId="682" priority="32" operator="between">
      <formula>400</formula>
      <formula>1799</formula>
    </cfRule>
    <cfRule type="cellIs" dxfId="681" priority="33" operator="between">
      <formula>200</formula>
      <formula>399</formula>
    </cfRule>
    <cfRule type="cellIs" dxfId="680" priority="34" operator="between">
      <formula>70</formula>
      <formula>199</formula>
    </cfRule>
    <cfRule type="cellIs" dxfId="679" priority="35" operator="between">
      <formula>20</formula>
      <formula>69</formula>
    </cfRule>
    <cfRule type="cellIs" dxfId="678" priority="36" operator="between">
      <formula>0</formula>
      <formula>19</formula>
    </cfRule>
  </conditionalFormatting>
  <conditionalFormatting sqref="S11">
    <cfRule type="containsText" dxfId="677" priority="25" operator="containsText" text="Tolore Edilemez Risk">
      <formula>NOT(ISERROR(SEARCH("Tolore Edilemez Risk",S11)))</formula>
    </cfRule>
    <cfRule type="containsText" dxfId="676" priority="26" operator="containsText" text="Çok Yüksek Risk">
      <formula>NOT(ISERROR(SEARCH("Çok Yüksek Risk",S11)))</formula>
    </cfRule>
    <cfRule type="containsText" dxfId="675" priority="27" operator="containsText" text="Yüksek Risk">
      <formula>NOT(ISERROR(SEARCH("Yüksek Risk",S11)))</formula>
    </cfRule>
    <cfRule type="containsText" dxfId="674" priority="28" operator="containsText" text="Önemli Risk">
      <formula>NOT(ISERROR(SEARCH("Önemli Risk",S11)))</formula>
    </cfRule>
    <cfRule type="containsText" dxfId="673" priority="29" operator="containsText" text="Olası Risk">
      <formula>NOT(ISERROR(SEARCH("Olası Risk",S11)))</formula>
    </cfRule>
    <cfRule type="containsText" dxfId="672" priority="30" operator="containsText" text="Kabul Edilebilir Risk">
      <formula>NOT(ISERROR(SEARCH("Kabul Edilebilir Risk",S11)))</formula>
    </cfRule>
  </conditionalFormatting>
  <conditionalFormatting sqref="I12">
    <cfRule type="cellIs" dxfId="671" priority="19" operator="between">
      <formula>1800</formula>
      <formula>10000</formula>
    </cfRule>
    <cfRule type="cellIs" dxfId="670" priority="20" operator="between">
      <formula>400</formula>
      <formula>1799</formula>
    </cfRule>
    <cfRule type="cellIs" dxfId="669" priority="21" operator="between">
      <formula>200</formula>
      <formula>399</formula>
    </cfRule>
    <cfRule type="cellIs" dxfId="668" priority="22" operator="between">
      <formula>70</formula>
      <formula>199</formula>
    </cfRule>
    <cfRule type="cellIs" dxfId="667" priority="23" operator="between">
      <formula>20</formula>
      <formula>69</formula>
    </cfRule>
    <cfRule type="cellIs" dxfId="666" priority="24" operator="between">
      <formula>0</formula>
      <formula>19</formula>
    </cfRule>
  </conditionalFormatting>
  <conditionalFormatting sqref="J12">
    <cfRule type="containsText" dxfId="665" priority="13" operator="containsText" text="Tolore Edilemez Risk">
      <formula>NOT(ISERROR(SEARCH("Tolore Edilemez Risk",J12)))</formula>
    </cfRule>
    <cfRule type="containsText" dxfId="664" priority="14" operator="containsText" text="Çok Yüksek Risk">
      <formula>NOT(ISERROR(SEARCH("Çok Yüksek Risk",J12)))</formula>
    </cfRule>
    <cfRule type="containsText" dxfId="663" priority="15" operator="containsText" text="Yüksek Risk">
      <formula>NOT(ISERROR(SEARCH("Yüksek Risk",J12)))</formula>
    </cfRule>
    <cfRule type="containsText" dxfId="662" priority="16" operator="containsText" text="Önemli Risk">
      <formula>NOT(ISERROR(SEARCH("Önemli Risk",J12)))</formula>
    </cfRule>
    <cfRule type="containsText" dxfId="661" priority="17" operator="containsText" text="Olası Risk">
      <formula>NOT(ISERROR(SEARCH("Olası Risk",J12)))</formula>
    </cfRule>
    <cfRule type="containsText" dxfId="660" priority="18" operator="containsText" text="Kabul Edilebilir Risk">
      <formula>NOT(ISERROR(SEARCH("Kabul Edilebilir Risk",J12)))</formula>
    </cfRule>
  </conditionalFormatting>
  <conditionalFormatting sqref="R12">
    <cfRule type="cellIs" dxfId="659" priority="7" operator="between">
      <formula>1800</formula>
      <formula>10000</formula>
    </cfRule>
    <cfRule type="cellIs" dxfId="658" priority="8" operator="between">
      <formula>400</formula>
      <formula>1799</formula>
    </cfRule>
    <cfRule type="cellIs" dxfId="657" priority="9" operator="between">
      <formula>200</formula>
      <formula>399</formula>
    </cfRule>
    <cfRule type="cellIs" dxfId="656" priority="10" operator="between">
      <formula>70</formula>
      <formula>199</formula>
    </cfRule>
    <cfRule type="cellIs" dxfId="655" priority="11" operator="between">
      <formula>20</formula>
      <formula>69</formula>
    </cfRule>
    <cfRule type="cellIs" dxfId="654" priority="12" operator="between">
      <formula>0</formula>
      <formula>19</formula>
    </cfRule>
  </conditionalFormatting>
  <conditionalFormatting sqref="S12">
    <cfRule type="containsText" dxfId="653" priority="1" operator="containsText" text="Tolore Edilemez Risk">
      <formula>NOT(ISERROR(SEARCH("Tolore Edilemez Risk",S12)))</formula>
    </cfRule>
    <cfRule type="containsText" dxfId="652" priority="2" operator="containsText" text="Çok Yüksek Risk">
      <formula>NOT(ISERROR(SEARCH("Çok Yüksek Risk",S12)))</formula>
    </cfRule>
    <cfRule type="containsText" dxfId="651" priority="3" operator="containsText" text="Yüksek Risk">
      <formula>NOT(ISERROR(SEARCH("Yüksek Risk",S12)))</formula>
    </cfRule>
    <cfRule type="containsText" dxfId="650" priority="4" operator="containsText" text="Önemli Risk">
      <formula>NOT(ISERROR(SEARCH("Önemli Risk",S12)))</formula>
    </cfRule>
    <cfRule type="containsText" dxfId="649" priority="5" operator="containsText" text="Olası Risk">
      <formula>NOT(ISERROR(SEARCH("Olası Risk",S12)))</formula>
    </cfRule>
    <cfRule type="containsText" dxfId="648" priority="6" operator="containsText" text="Kabul Edilebilir Risk">
      <formula>NOT(ISERROR(SEARCH("Kabul Edilebilir Risk",S12)))</formula>
    </cfRule>
  </conditionalFormatting>
  <pageMargins left="0.43307086614173229" right="0.35433070866141736" top="0.59055118110236227" bottom="0.35433070866141736" header="0.31496062992125984" footer="0.31496062992125984"/>
  <pageSetup paperSize="9" scale="25" fitToHeight="0" orientation="landscape" r:id="rId1"/>
  <rowBreaks count="1" manualBreakCount="1">
    <brk id="36" max="16383" man="1"/>
  </rowBreaks>
  <colBreaks count="2" manualBreakCount="2">
    <brk id="4" max="1048575" man="1"/>
    <brk id="20" max="1048575"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3"/>
  <sheetViews>
    <sheetView view="pageBreakPreview" topLeftCell="E6" zoomScale="25" zoomScaleNormal="30" zoomScaleSheetLayoutView="25" workbookViewId="0">
      <selection activeCell="D10" sqref="D10:D19"/>
    </sheetView>
  </sheetViews>
  <sheetFormatPr defaultColWidth="9.140625" defaultRowHeight="11.25" x14ac:dyDescent="0.2"/>
  <cols>
    <col min="1" max="1" width="8.5703125" style="1" customWidth="1"/>
    <col min="2" max="2" width="68.28515625" style="1" customWidth="1"/>
    <col min="3" max="3" width="17.28515625" style="1" customWidth="1"/>
    <col min="4" max="4" width="94.85546875" style="1" customWidth="1"/>
    <col min="5" max="5" width="84.5703125" style="1" customWidth="1"/>
    <col min="6" max="10" width="8.7109375" style="1" customWidth="1"/>
    <col min="11" max="11" width="246.5703125" style="1" customWidth="1"/>
    <col min="12" max="12" width="106.42578125" style="1" customWidth="1"/>
    <col min="13" max="13" width="18.7109375" style="1" customWidth="1"/>
    <col min="14" max="14" width="23.5703125" style="1" customWidth="1"/>
    <col min="15" max="15" width="8.7109375" style="1" customWidth="1"/>
    <col min="16" max="16" width="10.5703125" style="1" customWidth="1"/>
    <col min="17" max="19" width="8.7109375" style="1" customWidth="1"/>
    <col min="20" max="20" width="96"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7"/>
      <c r="P1" s="7"/>
      <c r="Q1" s="7"/>
      <c r="R1" s="7"/>
      <c r="S1" s="7"/>
      <c r="T1" s="8"/>
    </row>
    <row r="2" spans="1:20" ht="20.100000000000001" customHeight="1" x14ac:dyDescent="0.2">
      <c r="A2" s="258"/>
      <c r="B2" s="259"/>
      <c r="C2" s="260"/>
      <c r="D2" s="267"/>
      <c r="E2" s="268"/>
      <c r="F2" s="268"/>
      <c r="G2" s="268"/>
      <c r="H2" s="268"/>
      <c r="I2" s="268"/>
      <c r="J2" s="268"/>
      <c r="K2" s="268"/>
      <c r="L2" s="268"/>
      <c r="M2" s="268"/>
      <c r="N2" s="269"/>
      <c r="O2" s="9"/>
      <c r="P2" s="9"/>
      <c r="Q2" s="9"/>
      <c r="R2" s="9"/>
      <c r="S2" s="9"/>
      <c r="T2" s="10"/>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9"/>
      <c r="P5" s="9"/>
      <c r="Q5" s="9"/>
      <c r="R5" s="9"/>
      <c r="S5" s="9"/>
      <c r="T5" s="10"/>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0" s="2" customFormat="1" ht="39.950000000000003" customHeight="1" x14ac:dyDescent="0.25">
      <c r="A7" s="241" t="s">
        <v>25</v>
      </c>
      <c r="B7" s="242"/>
      <c r="C7" s="243"/>
      <c r="D7" s="244" t="s">
        <v>594</v>
      </c>
      <c r="E7" s="245"/>
      <c r="F7" s="245"/>
      <c r="G7" s="245"/>
      <c r="H7" s="245"/>
      <c r="I7" s="245"/>
      <c r="J7" s="245"/>
      <c r="K7" s="246"/>
      <c r="L7" s="244" t="s">
        <v>1</v>
      </c>
      <c r="M7" s="245"/>
      <c r="N7" s="246"/>
      <c r="O7" s="247" t="s">
        <v>2</v>
      </c>
      <c r="P7" s="242"/>
      <c r="Q7" s="242"/>
      <c r="R7" s="242"/>
      <c r="S7" s="243"/>
      <c r="T7" s="13">
        <v>42</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06.25" customHeight="1" x14ac:dyDescent="0.25">
      <c r="A10" s="16">
        <v>1</v>
      </c>
      <c r="B10" s="320" t="s">
        <v>864</v>
      </c>
      <c r="C10" s="222" t="s">
        <v>849</v>
      </c>
      <c r="D10" s="379" t="s">
        <v>863</v>
      </c>
      <c r="E10" s="320" t="s">
        <v>834</v>
      </c>
      <c r="F10" s="123">
        <v>40</v>
      </c>
      <c r="G10" s="123">
        <v>3</v>
      </c>
      <c r="H10" s="123">
        <v>3</v>
      </c>
      <c r="I10" s="110">
        <f>F10*G10*H10</f>
        <v>360</v>
      </c>
      <c r="J10" s="125" t="s">
        <v>22</v>
      </c>
      <c r="K10" s="31" t="s">
        <v>850</v>
      </c>
      <c r="L10" s="65" t="s">
        <v>851</v>
      </c>
      <c r="M10" s="110" t="s">
        <v>682</v>
      </c>
      <c r="N10" s="34" t="s">
        <v>657</v>
      </c>
      <c r="O10" s="27">
        <v>40</v>
      </c>
      <c r="P10" s="27">
        <v>0.2</v>
      </c>
      <c r="Q10" s="27">
        <v>1</v>
      </c>
      <c r="R10" s="28">
        <f>Q10*P10*O10</f>
        <v>8</v>
      </c>
      <c r="S10" s="30" t="s">
        <v>21</v>
      </c>
      <c r="T10" s="24"/>
    </row>
    <row r="11" spans="1:20" s="2" customFormat="1" ht="206.25" customHeight="1" x14ac:dyDescent="0.25">
      <c r="A11" s="46">
        <v>2</v>
      </c>
      <c r="B11" s="378"/>
      <c r="C11" s="223"/>
      <c r="D11" s="380"/>
      <c r="E11" s="378"/>
      <c r="F11" s="123">
        <v>40</v>
      </c>
      <c r="G11" s="123">
        <v>3</v>
      </c>
      <c r="H11" s="123">
        <v>3</v>
      </c>
      <c r="I11" s="110">
        <f>F11*G11*H11</f>
        <v>360</v>
      </c>
      <c r="J11" s="125" t="s">
        <v>22</v>
      </c>
      <c r="K11" s="31" t="s">
        <v>852</v>
      </c>
      <c r="L11" s="65" t="s">
        <v>853</v>
      </c>
      <c r="M11" s="110" t="s">
        <v>682</v>
      </c>
      <c r="N11" s="36" t="s">
        <v>109</v>
      </c>
      <c r="O11" s="27">
        <v>40</v>
      </c>
      <c r="P11" s="27">
        <v>0.2</v>
      </c>
      <c r="Q11" s="27">
        <v>2</v>
      </c>
      <c r="R11" s="28">
        <f>O11*P11*Q11</f>
        <v>16</v>
      </c>
      <c r="S11" s="30" t="s">
        <v>21</v>
      </c>
      <c r="T11" s="24"/>
    </row>
    <row r="12" spans="1:20" s="2" customFormat="1" ht="312" customHeight="1" x14ac:dyDescent="0.25">
      <c r="A12" s="46">
        <v>3</v>
      </c>
      <c r="B12" s="378"/>
      <c r="C12" s="223"/>
      <c r="D12" s="380"/>
      <c r="E12" s="378"/>
      <c r="F12" s="123">
        <v>40</v>
      </c>
      <c r="G12" s="123">
        <v>3</v>
      </c>
      <c r="H12" s="123">
        <v>1</v>
      </c>
      <c r="I12" s="110">
        <f t="shared" ref="I12:I16" si="0">F12*G12*H12</f>
        <v>120</v>
      </c>
      <c r="J12" s="127" t="s">
        <v>20</v>
      </c>
      <c r="K12" s="31" t="s">
        <v>703</v>
      </c>
      <c r="L12" s="65" t="s">
        <v>797</v>
      </c>
      <c r="M12" s="110" t="s">
        <v>682</v>
      </c>
      <c r="N12" s="36" t="s">
        <v>109</v>
      </c>
      <c r="O12" s="27">
        <v>40</v>
      </c>
      <c r="P12" s="27">
        <v>0.2</v>
      </c>
      <c r="Q12" s="27">
        <v>1</v>
      </c>
      <c r="R12" s="28">
        <f>O12*P12*Q12</f>
        <v>8</v>
      </c>
      <c r="S12" s="30" t="s">
        <v>21</v>
      </c>
      <c r="T12" s="55"/>
    </row>
    <row r="13" spans="1:20" s="2" customFormat="1" ht="312" customHeight="1" x14ac:dyDescent="0.25">
      <c r="A13" s="46">
        <v>4</v>
      </c>
      <c r="B13" s="378"/>
      <c r="C13" s="223"/>
      <c r="D13" s="380"/>
      <c r="E13" s="378"/>
      <c r="F13" s="123">
        <v>40</v>
      </c>
      <c r="G13" s="123">
        <v>3</v>
      </c>
      <c r="H13" s="123">
        <v>1</v>
      </c>
      <c r="I13" s="110">
        <f t="shared" si="0"/>
        <v>120</v>
      </c>
      <c r="J13" s="127" t="s">
        <v>20</v>
      </c>
      <c r="K13" s="31" t="s">
        <v>854</v>
      </c>
      <c r="L13" s="65" t="s">
        <v>877</v>
      </c>
      <c r="M13" s="110" t="s">
        <v>682</v>
      </c>
      <c r="N13" s="36" t="s">
        <v>109</v>
      </c>
      <c r="O13" s="27">
        <v>40</v>
      </c>
      <c r="P13" s="27">
        <v>0.2</v>
      </c>
      <c r="Q13" s="27">
        <v>1</v>
      </c>
      <c r="R13" s="28">
        <f t="shared" ref="R13:R19" si="1">O13*P13*Q13</f>
        <v>8</v>
      </c>
      <c r="S13" s="30" t="s">
        <v>21</v>
      </c>
      <c r="T13" s="74"/>
    </row>
    <row r="14" spans="1:20" s="2" customFormat="1" ht="312" customHeight="1" x14ac:dyDescent="0.25">
      <c r="A14" s="46">
        <v>5</v>
      </c>
      <c r="B14" s="378"/>
      <c r="C14" s="223"/>
      <c r="D14" s="380"/>
      <c r="E14" s="378"/>
      <c r="F14" s="123">
        <v>40</v>
      </c>
      <c r="G14" s="123">
        <v>3</v>
      </c>
      <c r="H14" s="123">
        <v>1</v>
      </c>
      <c r="I14" s="110">
        <f t="shared" si="0"/>
        <v>120</v>
      </c>
      <c r="J14" s="127" t="s">
        <v>20</v>
      </c>
      <c r="K14" s="31" t="s">
        <v>855</v>
      </c>
      <c r="L14" s="65" t="s">
        <v>853</v>
      </c>
      <c r="M14" s="110" t="s">
        <v>682</v>
      </c>
      <c r="N14" s="36" t="s">
        <v>109</v>
      </c>
      <c r="O14" s="27">
        <v>40</v>
      </c>
      <c r="P14" s="27">
        <v>0.2</v>
      </c>
      <c r="Q14" s="27">
        <v>1</v>
      </c>
      <c r="R14" s="28">
        <f t="shared" si="1"/>
        <v>8</v>
      </c>
      <c r="S14" s="30" t="s">
        <v>21</v>
      </c>
      <c r="T14" s="74"/>
    </row>
    <row r="15" spans="1:20" s="2" customFormat="1" ht="312" customHeight="1" x14ac:dyDescent="0.25">
      <c r="A15" s="46">
        <v>6</v>
      </c>
      <c r="B15" s="378"/>
      <c r="C15" s="223"/>
      <c r="D15" s="380"/>
      <c r="E15" s="378"/>
      <c r="F15" s="123">
        <v>40</v>
      </c>
      <c r="G15" s="123">
        <v>3</v>
      </c>
      <c r="H15" s="123">
        <v>3</v>
      </c>
      <c r="I15" s="110">
        <f>F15*G15*H15</f>
        <v>360</v>
      </c>
      <c r="J15" s="125" t="s">
        <v>22</v>
      </c>
      <c r="K15" s="31" t="s">
        <v>857</v>
      </c>
      <c r="L15" s="65" t="s">
        <v>858</v>
      </c>
      <c r="M15" s="110" t="s">
        <v>682</v>
      </c>
      <c r="N15" s="36" t="s">
        <v>109</v>
      </c>
      <c r="O15" s="27">
        <v>40</v>
      </c>
      <c r="P15" s="27">
        <v>0.2</v>
      </c>
      <c r="Q15" s="27">
        <v>1</v>
      </c>
      <c r="R15" s="28">
        <f t="shared" si="1"/>
        <v>8</v>
      </c>
      <c r="S15" s="30" t="s">
        <v>21</v>
      </c>
      <c r="T15" s="74"/>
    </row>
    <row r="16" spans="1:20" s="2" customFormat="1" ht="276.95" customHeight="1" x14ac:dyDescent="0.25">
      <c r="A16" s="46">
        <v>7</v>
      </c>
      <c r="B16" s="378"/>
      <c r="C16" s="223"/>
      <c r="D16" s="380"/>
      <c r="E16" s="378"/>
      <c r="F16" s="123">
        <v>40</v>
      </c>
      <c r="G16" s="123">
        <v>3</v>
      </c>
      <c r="H16" s="123">
        <v>1</v>
      </c>
      <c r="I16" s="110">
        <f t="shared" si="0"/>
        <v>120</v>
      </c>
      <c r="J16" s="127" t="s">
        <v>20</v>
      </c>
      <c r="K16" s="31" t="s">
        <v>859</v>
      </c>
      <c r="L16" s="65" t="s">
        <v>797</v>
      </c>
      <c r="M16" s="110" t="s">
        <v>682</v>
      </c>
      <c r="N16" s="36" t="s">
        <v>109</v>
      </c>
      <c r="O16" s="27">
        <v>40</v>
      </c>
      <c r="P16" s="27">
        <v>0.2</v>
      </c>
      <c r="Q16" s="27">
        <v>1</v>
      </c>
      <c r="R16" s="28">
        <f t="shared" si="1"/>
        <v>8</v>
      </c>
      <c r="S16" s="30" t="s">
        <v>21</v>
      </c>
      <c r="T16" s="74"/>
    </row>
    <row r="17" spans="1:20" s="2" customFormat="1" ht="267" customHeight="1" x14ac:dyDescent="0.25">
      <c r="A17" s="46">
        <v>8</v>
      </c>
      <c r="B17" s="378"/>
      <c r="C17" s="223"/>
      <c r="D17" s="380"/>
      <c r="E17" s="378"/>
      <c r="F17" s="123">
        <v>40</v>
      </c>
      <c r="G17" s="123">
        <v>3</v>
      </c>
      <c r="H17" s="123">
        <v>3</v>
      </c>
      <c r="I17" s="110">
        <f>F17*G17*H17</f>
        <v>360</v>
      </c>
      <c r="J17" s="125" t="s">
        <v>22</v>
      </c>
      <c r="K17" s="31" t="s">
        <v>860</v>
      </c>
      <c r="L17" s="65" t="s">
        <v>878</v>
      </c>
      <c r="M17" s="110" t="s">
        <v>682</v>
      </c>
      <c r="N17" s="36" t="s">
        <v>109</v>
      </c>
      <c r="O17" s="27">
        <v>40</v>
      </c>
      <c r="P17" s="27">
        <v>0.2</v>
      </c>
      <c r="Q17" s="27">
        <v>1</v>
      </c>
      <c r="R17" s="28">
        <f t="shared" si="1"/>
        <v>8</v>
      </c>
      <c r="S17" s="30" t="s">
        <v>21</v>
      </c>
      <c r="T17" s="74"/>
    </row>
    <row r="18" spans="1:20" s="2" customFormat="1" ht="312" customHeight="1" x14ac:dyDescent="0.25">
      <c r="A18" s="46">
        <v>9</v>
      </c>
      <c r="B18" s="378"/>
      <c r="C18" s="223"/>
      <c r="D18" s="380"/>
      <c r="E18" s="378"/>
      <c r="F18" s="123">
        <v>40</v>
      </c>
      <c r="G18" s="123">
        <v>3</v>
      </c>
      <c r="H18" s="123">
        <v>3</v>
      </c>
      <c r="I18" s="110">
        <f>F18*G18*H18</f>
        <v>360</v>
      </c>
      <c r="J18" s="125" t="s">
        <v>22</v>
      </c>
      <c r="K18" s="31" t="s">
        <v>861</v>
      </c>
      <c r="L18" s="65" t="s">
        <v>858</v>
      </c>
      <c r="M18" s="110" t="s">
        <v>682</v>
      </c>
      <c r="N18" s="36" t="s">
        <v>109</v>
      </c>
      <c r="O18" s="27">
        <v>40</v>
      </c>
      <c r="P18" s="27">
        <v>0.2</v>
      </c>
      <c r="Q18" s="27">
        <v>1</v>
      </c>
      <c r="R18" s="28">
        <f t="shared" si="1"/>
        <v>8</v>
      </c>
      <c r="S18" s="30" t="s">
        <v>21</v>
      </c>
      <c r="T18" s="74"/>
    </row>
    <row r="19" spans="1:20" s="2" customFormat="1" ht="189.75" customHeight="1" x14ac:dyDescent="0.25">
      <c r="A19" s="46">
        <v>10</v>
      </c>
      <c r="B19" s="321"/>
      <c r="C19" s="377"/>
      <c r="D19" s="381"/>
      <c r="E19" s="321"/>
      <c r="F19" s="123">
        <v>40</v>
      </c>
      <c r="G19" s="123">
        <v>3</v>
      </c>
      <c r="H19" s="123">
        <v>3</v>
      </c>
      <c r="I19" s="110">
        <f t="shared" ref="I19" si="2">F19*G19*H19</f>
        <v>360</v>
      </c>
      <c r="J19" s="125" t="s">
        <v>22</v>
      </c>
      <c r="K19" s="31" t="s">
        <v>862</v>
      </c>
      <c r="L19" s="65" t="s">
        <v>879</v>
      </c>
      <c r="M19" s="110" t="s">
        <v>36</v>
      </c>
      <c r="N19" s="36" t="s">
        <v>109</v>
      </c>
      <c r="O19" s="27">
        <v>40</v>
      </c>
      <c r="P19" s="27">
        <v>0.2</v>
      </c>
      <c r="Q19" s="27">
        <v>1</v>
      </c>
      <c r="R19" s="28">
        <f t="shared" si="1"/>
        <v>8</v>
      </c>
      <c r="S19" s="30" t="s">
        <v>21</v>
      </c>
      <c r="T19" s="57"/>
    </row>
    <row r="20" spans="1:20" ht="39.950000000000003" customHeight="1" x14ac:dyDescent="0.2">
      <c r="A20" s="224" t="s">
        <v>447</v>
      </c>
      <c r="B20" s="225"/>
      <c r="C20" s="225"/>
      <c r="D20" s="225"/>
      <c r="E20" s="225"/>
      <c r="F20" s="225"/>
      <c r="G20" s="225"/>
      <c r="H20" s="225"/>
      <c r="I20" s="225"/>
      <c r="J20" s="225"/>
      <c r="K20" s="225"/>
      <c r="L20" s="225"/>
      <c r="M20" s="225"/>
      <c r="N20" s="225"/>
      <c r="O20" s="225"/>
      <c r="P20" s="225"/>
      <c r="Q20" s="225"/>
      <c r="R20" s="225"/>
      <c r="S20" s="225"/>
      <c r="T20" s="226"/>
    </row>
    <row r="21" spans="1:20" ht="39.950000000000003" customHeight="1" x14ac:dyDescent="0.2">
      <c r="A21" s="227"/>
      <c r="B21" s="228"/>
      <c r="C21" s="228"/>
      <c r="D21" s="228"/>
      <c r="E21" s="228"/>
      <c r="F21" s="228"/>
      <c r="G21" s="228"/>
      <c r="H21" s="228"/>
      <c r="I21" s="228"/>
      <c r="J21" s="228"/>
      <c r="K21" s="228"/>
      <c r="L21" s="228"/>
      <c r="M21" s="228"/>
      <c r="N21" s="228"/>
      <c r="O21" s="228"/>
      <c r="P21" s="228"/>
      <c r="Q21" s="228"/>
      <c r="R21" s="228"/>
      <c r="S21" s="228"/>
      <c r="T21" s="229"/>
    </row>
    <row r="22" spans="1:20" ht="39.950000000000003" customHeight="1" thickBot="1" x14ac:dyDescent="0.25">
      <c r="A22" s="230"/>
      <c r="B22" s="231"/>
      <c r="C22" s="231"/>
      <c r="D22" s="231"/>
      <c r="E22" s="231"/>
      <c r="F22" s="231"/>
      <c r="G22" s="231"/>
      <c r="H22" s="231"/>
      <c r="I22" s="231"/>
      <c r="J22" s="231"/>
      <c r="K22" s="231"/>
      <c r="L22" s="231"/>
      <c r="M22" s="231"/>
      <c r="N22" s="231"/>
      <c r="O22" s="231"/>
      <c r="P22" s="231"/>
      <c r="Q22" s="231"/>
      <c r="R22" s="231"/>
      <c r="S22" s="231"/>
      <c r="T22" s="232"/>
    </row>
    <row r="23" spans="1:20" ht="12" thickTop="1" x14ac:dyDescent="0.2"/>
  </sheetData>
  <mergeCells count="33">
    <mergeCell ref="A1:C6"/>
    <mergeCell ref="D1:N2"/>
    <mergeCell ref="D3:K3"/>
    <mergeCell ref="L3:N3"/>
    <mergeCell ref="D4:K4"/>
    <mergeCell ref="L4:N4"/>
    <mergeCell ref="D5:K5"/>
    <mergeCell ref="L5:N5"/>
    <mergeCell ref="D6:K6"/>
    <mergeCell ref="L6:N6"/>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21:T21"/>
    <mergeCell ref="A22:T22"/>
    <mergeCell ref="C10:C19"/>
    <mergeCell ref="B10:B19"/>
    <mergeCell ref="D10:D19"/>
    <mergeCell ref="E10:E19"/>
    <mergeCell ref="A20:T20"/>
  </mergeCells>
  <pageMargins left="0.43307086614173229" right="0.35433070866141736" top="0.59055118110236227" bottom="0.35433070866141736" header="0.31496062992125984" footer="0.31496062992125984"/>
  <pageSetup paperSize="9" scale="16" fitToHeight="0" orientation="landscape" r:id="rId1"/>
  <rowBreaks count="1" manualBreakCount="1">
    <brk id="36" max="16383" man="1"/>
  </rowBreaks>
  <colBreaks count="2" manualBreakCount="2">
    <brk id="4" max="21" man="1"/>
    <brk id="20" max="1048575"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3"/>
  <sheetViews>
    <sheetView view="pageBreakPreview" topLeftCell="E12" zoomScale="25" zoomScaleNormal="30" zoomScaleSheetLayoutView="25" workbookViewId="0">
      <selection activeCell="D10" sqref="D10:D19"/>
    </sheetView>
  </sheetViews>
  <sheetFormatPr defaultColWidth="9.140625" defaultRowHeight="11.25" x14ac:dyDescent="0.2"/>
  <cols>
    <col min="1" max="1" width="8.5703125" style="1" customWidth="1"/>
    <col min="2" max="2" width="68.28515625" style="1" customWidth="1"/>
    <col min="3" max="3" width="17.28515625" style="1" customWidth="1"/>
    <col min="4" max="4" width="94.85546875" style="1" customWidth="1"/>
    <col min="5" max="5" width="84.5703125" style="1" customWidth="1"/>
    <col min="6" max="10" width="8.7109375" style="1" customWidth="1"/>
    <col min="11" max="11" width="246.5703125" style="1" customWidth="1"/>
    <col min="12" max="12" width="106.42578125" style="1" customWidth="1"/>
    <col min="13" max="13" width="18.7109375" style="1" customWidth="1"/>
    <col min="14" max="14" width="23.5703125" style="1" customWidth="1"/>
    <col min="15" max="15" width="8.7109375" style="1" customWidth="1"/>
    <col min="16" max="16" width="10.5703125" style="1" customWidth="1"/>
    <col min="17" max="19" width="8.7109375" style="1" customWidth="1"/>
    <col min="20" max="20" width="96"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7"/>
      <c r="P1" s="7"/>
      <c r="Q1" s="7"/>
      <c r="R1" s="7"/>
      <c r="S1" s="7"/>
      <c r="T1" s="8"/>
    </row>
    <row r="2" spans="1:20" ht="20.100000000000001" customHeight="1" x14ac:dyDescent="0.2">
      <c r="A2" s="258"/>
      <c r="B2" s="259"/>
      <c r="C2" s="260"/>
      <c r="D2" s="267"/>
      <c r="E2" s="268"/>
      <c r="F2" s="268"/>
      <c r="G2" s="268"/>
      <c r="H2" s="268"/>
      <c r="I2" s="268"/>
      <c r="J2" s="268"/>
      <c r="K2" s="268"/>
      <c r="L2" s="268"/>
      <c r="M2" s="268"/>
      <c r="N2" s="269"/>
      <c r="O2" s="9"/>
      <c r="P2" s="9"/>
      <c r="Q2" s="9"/>
      <c r="R2" s="9"/>
      <c r="S2" s="9"/>
      <c r="T2" s="10"/>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9"/>
      <c r="P5" s="9"/>
      <c r="Q5" s="9"/>
      <c r="R5" s="9"/>
      <c r="S5" s="9"/>
      <c r="T5" s="10"/>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0" s="2" customFormat="1" ht="39.950000000000003" customHeight="1" x14ac:dyDescent="0.25">
      <c r="A7" s="241" t="s">
        <v>25</v>
      </c>
      <c r="B7" s="242"/>
      <c r="C7" s="243"/>
      <c r="D7" s="244" t="s">
        <v>594</v>
      </c>
      <c r="E7" s="245"/>
      <c r="F7" s="245"/>
      <c r="G7" s="245"/>
      <c r="H7" s="245"/>
      <c r="I7" s="245"/>
      <c r="J7" s="245"/>
      <c r="K7" s="246"/>
      <c r="L7" s="244" t="s">
        <v>1</v>
      </c>
      <c r="M7" s="245"/>
      <c r="N7" s="246"/>
      <c r="O7" s="247" t="s">
        <v>2</v>
      </c>
      <c r="P7" s="242"/>
      <c r="Q7" s="242"/>
      <c r="R7" s="242"/>
      <c r="S7" s="243"/>
      <c r="T7" s="13">
        <v>43</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06.25" customHeight="1" x14ac:dyDescent="0.25">
      <c r="A10" s="16">
        <v>1</v>
      </c>
      <c r="B10" s="320" t="s">
        <v>865</v>
      </c>
      <c r="C10" s="222" t="s">
        <v>849</v>
      </c>
      <c r="D10" s="379" t="s">
        <v>863</v>
      </c>
      <c r="E10" s="320" t="s">
        <v>834</v>
      </c>
      <c r="F10" s="123">
        <v>40</v>
      </c>
      <c r="G10" s="123">
        <v>3</v>
      </c>
      <c r="H10" s="123">
        <v>3</v>
      </c>
      <c r="I10" s="110">
        <f>F10*G10*H10</f>
        <v>360</v>
      </c>
      <c r="J10" s="125" t="s">
        <v>22</v>
      </c>
      <c r="K10" s="31" t="s">
        <v>850</v>
      </c>
      <c r="L10" s="65" t="s">
        <v>851</v>
      </c>
      <c r="M10" s="110" t="s">
        <v>682</v>
      </c>
      <c r="N10" s="34" t="s">
        <v>657</v>
      </c>
      <c r="O10" s="27">
        <v>40</v>
      </c>
      <c r="P10" s="27">
        <v>0.2</v>
      </c>
      <c r="Q10" s="27">
        <v>1</v>
      </c>
      <c r="R10" s="28">
        <f>Q10*P10*O10</f>
        <v>8</v>
      </c>
      <c r="S10" s="30" t="s">
        <v>21</v>
      </c>
      <c r="T10" s="24"/>
    </row>
    <row r="11" spans="1:20" s="2" customFormat="1" ht="206.25" customHeight="1" x14ac:dyDescent="0.25">
      <c r="A11" s="46">
        <v>2</v>
      </c>
      <c r="B11" s="378"/>
      <c r="C11" s="223"/>
      <c r="D11" s="380"/>
      <c r="E11" s="378"/>
      <c r="F11" s="123">
        <v>40</v>
      </c>
      <c r="G11" s="123">
        <v>3</v>
      </c>
      <c r="H11" s="123">
        <v>3</v>
      </c>
      <c r="I11" s="110">
        <f>F11*G11*H11</f>
        <v>360</v>
      </c>
      <c r="J11" s="125" t="s">
        <v>22</v>
      </c>
      <c r="K11" s="31" t="s">
        <v>852</v>
      </c>
      <c r="L11" s="65" t="s">
        <v>853</v>
      </c>
      <c r="M11" s="110" t="s">
        <v>682</v>
      </c>
      <c r="N11" s="36" t="s">
        <v>109</v>
      </c>
      <c r="O11" s="27">
        <v>40</v>
      </c>
      <c r="P11" s="27">
        <v>0.2</v>
      </c>
      <c r="Q11" s="27">
        <v>2</v>
      </c>
      <c r="R11" s="28">
        <f t="shared" ref="R11:R19" si="0">O11*P11*Q11</f>
        <v>16</v>
      </c>
      <c r="S11" s="30" t="s">
        <v>21</v>
      </c>
      <c r="T11" s="24"/>
    </row>
    <row r="12" spans="1:20" s="2" customFormat="1" ht="312" customHeight="1" x14ac:dyDescent="0.25">
      <c r="A12" s="46">
        <v>3</v>
      </c>
      <c r="B12" s="378"/>
      <c r="C12" s="223"/>
      <c r="D12" s="380"/>
      <c r="E12" s="378"/>
      <c r="F12" s="123">
        <v>40</v>
      </c>
      <c r="G12" s="123">
        <v>3</v>
      </c>
      <c r="H12" s="123">
        <v>1</v>
      </c>
      <c r="I12" s="110">
        <f t="shared" ref="I12:I16" si="1">F12*G12*H12</f>
        <v>120</v>
      </c>
      <c r="J12" s="127" t="s">
        <v>20</v>
      </c>
      <c r="K12" s="31" t="s">
        <v>703</v>
      </c>
      <c r="L12" s="65" t="s">
        <v>797</v>
      </c>
      <c r="M12" s="110" t="s">
        <v>682</v>
      </c>
      <c r="N12" s="36" t="s">
        <v>109</v>
      </c>
      <c r="O12" s="27">
        <v>40</v>
      </c>
      <c r="P12" s="27">
        <v>0.2</v>
      </c>
      <c r="Q12" s="27">
        <v>1</v>
      </c>
      <c r="R12" s="28">
        <f t="shared" si="0"/>
        <v>8</v>
      </c>
      <c r="S12" s="30" t="s">
        <v>21</v>
      </c>
      <c r="T12" s="55"/>
    </row>
    <row r="13" spans="1:20" s="2" customFormat="1" ht="312" customHeight="1" x14ac:dyDescent="0.25">
      <c r="A13" s="46">
        <v>4</v>
      </c>
      <c r="B13" s="378"/>
      <c r="C13" s="223"/>
      <c r="D13" s="380"/>
      <c r="E13" s="378"/>
      <c r="F13" s="123">
        <v>40</v>
      </c>
      <c r="G13" s="123">
        <v>3</v>
      </c>
      <c r="H13" s="123">
        <v>1</v>
      </c>
      <c r="I13" s="110">
        <f t="shared" si="1"/>
        <v>120</v>
      </c>
      <c r="J13" s="127" t="s">
        <v>20</v>
      </c>
      <c r="K13" s="31" t="s">
        <v>854</v>
      </c>
      <c r="L13" s="65" t="s">
        <v>877</v>
      </c>
      <c r="M13" s="110" t="s">
        <v>682</v>
      </c>
      <c r="N13" s="36" t="s">
        <v>109</v>
      </c>
      <c r="O13" s="27">
        <v>40</v>
      </c>
      <c r="P13" s="27">
        <v>0.2</v>
      </c>
      <c r="Q13" s="27">
        <v>1</v>
      </c>
      <c r="R13" s="28">
        <f t="shared" si="0"/>
        <v>8</v>
      </c>
      <c r="S13" s="30" t="s">
        <v>21</v>
      </c>
      <c r="T13" s="74"/>
    </row>
    <row r="14" spans="1:20" s="2" customFormat="1" ht="312" customHeight="1" x14ac:dyDescent="0.25">
      <c r="A14" s="46">
        <v>5</v>
      </c>
      <c r="B14" s="378"/>
      <c r="C14" s="223"/>
      <c r="D14" s="380"/>
      <c r="E14" s="378"/>
      <c r="F14" s="123">
        <v>40</v>
      </c>
      <c r="G14" s="123">
        <v>3</v>
      </c>
      <c r="H14" s="123">
        <v>1</v>
      </c>
      <c r="I14" s="110">
        <f t="shared" si="1"/>
        <v>120</v>
      </c>
      <c r="J14" s="127" t="s">
        <v>20</v>
      </c>
      <c r="K14" s="31" t="s">
        <v>855</v>
      </c>
      <c r="L14" s="65" t="s">
        <v>853</v>
      </c>
      <c r="M14" s="110" t="s">
        <v>682</v>
      </c>
      <c r="N14" s="36" t="s">
        <v>109</v>
      </c>
      <c r="O14" s="27">
        <v>40</v>
      </c>
      <c r="P14" s="27">
        <v>0.2</v>
      </c>
      <c r="Q14" s="27">
        <v>1</v>
      </c>
      <c r="R14" s="28">
        <f t="shared" si="0"/>
        <v>8</v>
      </c>
      <c r="S14" s="30" t="s">
        <v>21</v>
      </c>
      <c r="T14" s="74"/>
    </row>
    <row r="15" spans="1:20" s="2" customFormat="1" ht="312" customHeight="1" x14ac:dyDescent="0.25">
      <c r="A15" s="46">
        <v>6</v>
      </c>
      <c r="B15" s="378"/>
      <c r="C15" s="223"/>
      <c r="D15" s="380"/>
      <c r="E15" s="378"/>
      <c r="F15" s="123">
        <v>40</v>
      </c>
      <c r="G15" s="123">
        <v>3</v>
      </c>
      <c r="H15" s="123">
        <v>3</v>
      </c>
      <c r="I15" s="110">
        <f>F15*G15*H15</f>
        <v>360</v>
      </c>
      <c r="J15" s="125" t="s">
        <v>22</v>
      </c>
      <c r="K15" s="31" t="s">
        <v>857</v>
      </c>
      <c r="L15" s="65" t="s">
        <v>858</v>
      </c>
      <c r="M15" s="110" t="s">
        <v>682</v>
      </c>
      <c r="N15" s="36" t="s">
        <v>109</v>
      </c>
      <c r="O15" s="27">
        <v>40</v>
      </c>
      <c r="P15" s="27">
        <v>0.2</v>
      </c>
      <c r="Q15" s="27">
        <v>1</v>
      </c>
      <c r="R15" s="28">
        <f t="shared" si="0"/>
        <v>8</v>
      </c>
      <c r="S15" s="30" t="s">
        <v>21</v>
      </c>
      <c r="T15" s="74"/>
    </row>
    <row r="16" spans="1:20" s="2" customFormat="1" ht="312" customHeight="1" x14ac:dyDescent="0.25">
      <c r="A16" s="46">
        <v>7</v>
      </c>
      <c r="B16" s="378"/>
      <c r="C16" s="223"/>
      <c r="D16" s="380"/>
      <c r="E16" s="378"/>
      <c r="F16" s="123">
        <v>40</v>
      </c>
      <c r="G16" s="123">
        <v>3</v>
      </c>
      <c r="H16" s="123">
        <v>1</v>
      </c>
      <c r="I16" s="110">
        <f t="shared" si="1"/>
        <v>120</v>
      </c>
      <c r="J16" s="127" t="s">
        <v>20</v>
      </c>
      <c r="K16" s="31" t="s">
        <v>859</v>
      </c>
      <c r="L16" s="65" t="s">
        <v>797</v>
      </c>
      <c r="M16" s="110" t="s">
        <v>682</v>
      </c>
      <c r="N16" s="36" t="s">
        <v>109</v>
      </c>
      <c r="O16" s="27">
        <v>40</v>
      </c>
      <c r="P16" s="27">
        <v>0.2</v>
      </c>
      <c r="Q16" s="27">
        <v>1</v>
      </c>
      <c r="R16" s="28">
        <f t="shared" si="0"/>
        <v>8</v>
      </c>
      <c r="S16" s="30" t="s">
        <v>21</v>
      </c>
      <c r="T16" s="74"/>
    </row>
    <row r="17" spans="1:20" s="2" customFormat="1" ht="246.95" customHeight="1" x14ac:dyDescent="0.25">
      <c r="A17" s="46">
        <v>8</v>
      </c>
      <c r="B17" s="378"/>
      <c r="C17" s="223"/>
      <c r="D17" s="380"/>
      <c r="E17" s="378"/>
      <c r="F17" s="123">
        <v>40</v>
      </c>
      <c r="G17" s="123">
        <v>3</v>
      </c>
      <c r="H17" s="123">
        <v>3</v>
      </c>
      <c r="I17" s="110">
        <f>F17*G17*H17</f>
        <v>360</v>
      </c>
      <c r="J17" s="125" t="s">
        <v>22</v>
      </c>
      <c r="K17" s="31" t="s">
        <v>860</v>
      </c>
      <c r="L17" s="65" t="s">
        <v>878</v>
      </c>
      <c r="M17" s="110" t="s">
        <v>682</v>
      </c>
      <c r="N17" s="36" t="s">
        <v>109</v>
      </c>
      <c r="O17" s="27">
        <v>40</v>
      </c>
      <c r="P17" s="27">
        <v>0.2</v>
      </c>
      <c r="Q17" s="27">
        <v>1</v>
      </c>
      <c r="R17" s="28">
        <f t="shared" si="0"/>
        <v>8</v>
      </c>
      <c r="S17" s="30" t="s">
        <v>21</v>
      </c>
      <c r="T17" s="74"/>
    </row>
    <row r="18" spans="1:20" s="2" customFormat="1" ht="246.95" customHeight="1" x14ac:dyDescent="0.25">
      <c r="A18" s="46">
        <v>9</v>
      </c>
      <c r="B18" s="378"/>
      <c r="C18" s="223"/>
      <c r="D18" s="380"/>
      <c r="E18" s="378"/>
      <c r="F18" s="123">
        <v>40</v>
      </c>
      <c r="G18" s="123">
        <v>3</v>
      </c>
      <c r="H18" s="123">
        <v>3</v>
      </c>
      <c r="I18" s="110">
        <f>F18*G18*H18</f>
        <v>360</v>
      </c>
      <c r="J18" s="125" t="s">
        <v>22</v>
      </c>
      <c r="K18" s="31" t="s">
        <v>861</v>
      </c>
      <c r="L18" s="65" t="s">
        <v>858</v>
      </c>
      <c r="M18" s="110" t="s">
        <v>682</v>
      </c>
      <c r="N18" s="36" t="s">
        <v>109</v>
      </c>
      <c r="O18" s="27">
        <v>40</v>
      </c>
      <c r="P18" s="27">
        <v>0.2</v>
      </c>
      <c r="Q18" s="27">
        <v>1</v>
      </c>
      <c r="R18" s="28">
        <f t="shared" si="0"/>
        <v>8</v>
      </c>
      <c r="S18" s="30" t="s">
        <v>21</v>
      </c>
      <c r="T18" s="74"/>
    </row>
    <row r="19" spans="1:20" s="2" customFormat="1" ht="189.75" customHeight="1" x14ac:dyDescent="0.25">
      <c r="A19" s="46">
        <v>10</v>
      </c>
      <c r="B19" s="321"/>
      <c r="C19" s="377"/>
      <c r="D19" s="381"/>
      <c r="E19" s="321"/>
      <c r="F19" s="123">
        <v>40</v>
      </c>
      <c r="G19" s="123">
        <v>3</v>
      </c>
      <c r="H19" s="123">
        <v>3</v>
      </c>
      <c r="I19" s="110">
        <f t="shared" ref="I19" si="2">F19*G19*H19</f>
        <v>360</v>
      </c>
      <c r="J19" s="125" t="s">
        <v>22</v>
      </c>
      <c r="K19" s="31" t="s">
        <v>862</v>
      </c>
      <c r="L19" s="65" t="s">
        <v>879</v>
      </c>
      <c r="M19" s="110" t="s">
        <v>36</v>
      </c>
      <c r="N19" s="36" t="s">
        <v>109</v>
      </c>
      <c r="O19" s="27">
        <v>40</v>
      </c>
      <c r="P19" s="27">
        <v>0.2</v>
      </c>
      <c r="Q19" s="27">
        <v>1</v>
      </c>
      <c r="R19" s="28">
        <f t="shared" si="0"/>
        <v>8</v>
      </c>
      <c r="S19" s="30" t="s">
        <v>21</v>
      </c>
      <c r="T19" s="57"/>
    </row>
    <row r="20" spans="1:20" ht="39.950000000000003" customHeight="1" x14ac:dyDescent="0.2">
      <c r="A20" s="224" t="s">
        <v>447</v>
      </c>
      <c r="B20" s="225"/>
      <c r="C20" s="225"/>
      <c r="D20" s="225"/>
      <c r="E20" s="225"/>
      <c r="F20" s="225"/>
      <c r="G20" s="225"/>
      <c r="H20" s="225"/>
      <c r="I20" s="225"/>
      <c r="J20" s="225"/>
      <c r="K20" s="225"/>
      <c r="L20" s="225"/>
      <c r="M20" s="225"/>
      <c r="N20" s="225"/>
      <c r="O20" s="225"/>
      <c r="P20" s="225"/>
      <c r="Q20" s="225"/>
      <c r="R20" s="225"/>
      <c r="S20" s="225"/>
      <c r="T20" s="226"/>
    </row>
    <row r="21" spans="1:20" ht="39.950000000000003" customHeight="1" x14ac:dyDescent="0.2">
      <c r="A21" s="227"/>
      <c r="B21" s="228"/>
      <c r="C21" s="228"/>
      <c r="D21" s="228"/>
      <c r="E21" s="228"/>
      <c r="F21" s="228"/>
      <c r="G21" s="228"/>
      <c r="H21" s="228"/>
      <c r="I21" s="228"/>
      <c r="J21" s="228"/>
      <c r="K21" s="228"/>
      <c r="L21" s="228"/>
      <c r="M21" s="228"/>
      <c r="N21" s="228"/>
      <c r="O21" s="228"/>
      <c r="P21" s="228"/>
      <c r="Q21" s="228"/>
      <c r="R21" s="228"/>
      <c r="S21" s="228"/>
      <c r="T21" s="229"/>
    </row>
    <row r="22" spans="1:20" ht="39.950000000000003" customHeight="1" thickBot="1" x14ac:dyDescent="0.25">
      <c r="A22" s="230"/>
      <c r="B22" s="231"/>
      <c r="C22" s="231"/>
      <c r="D22" s="231"/>
      <c r="E22" s="231"/>
      <c r="F22" s="231"/>
      <c r="G22" s="231"/>
      <c r="H22" s="231"/>
      <c r="I22" s="231"/>
      <c r="J22" s="231"/>
      <c r="K22" s="231"/>
      <c r="L22" s="231"/>
      <c r="M22" s="231"/>
      <c r="N22" s="231"/>
      <c r="O22" s="231"/>
      <c r="P22" s="231"/>
      <c r="Q22" s="231"/>
      <c r="R22" s="231"/>
      <c r="S22" s="231"/>
      <c r="T22" s="232"/>
    </row>
    <row r="23" spans="1:20" ht="12" thickTop="1" x14ac:dyDescent="0.2"/>
  </sheetData>
  <mergeCells count="33">
    <mergeCell ref="A22:T22"/>
    <mergeCell ref="B10:B19"/>
    <mergeCell ref="C10:C19"/>
    <mergeCell ref="D10:D19"/>
    <mergeCell ref="E10:E19"/>
    <mergeCell ref="A20:T20"/>
    <mergeCell ref="A21:T21"/>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C6"/>
    <mergeCell ref="D1:N2"/>
    <mergeCell ref="D3:K3"/>
    <mergeCell ref="L3:N3"/>
    <mergeCell ref="D4:K4"/>
    <mergeCell ref="L4:N4"/>
    <mergeCell ref="D5:K5"/>
    <mergeCell ref="L5:N5"/>
    <mergeCell ref="D6:K6"/>
    <mergeCell ref="L6:N6"/>
  </mergeCells>
  <pageMargins left="0.43307086614173229" right="0.35433070866141736" top="0.59055118110236227" bottom="0.35433070866141736" header="0.31496062992125984" footer="0.31496062992125984"/>
  <pageSetup paperSize="9" scale="16" fitToHeight="0" orientation="landscape" r:id="rId1"/>
  <rowBreaks count="1" manualBreakCount="1">
    <brk id="36" max="16383" man="1"/>
  </rowBreaks>
  <colBreaks count="2" manualBreakCount="2">
    <brk id="4" max="21" man="1"/>
    <brk id="20" max="1048575"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1"/>
  <sheetViews>
    <sheetView view="pageBreakPreview" topLeftCell="A7" zoomScale="25" zoomScaleNormal="30" zoomScaleSheetLayoutView="25" workbookViewId="0">
      <selection activeCell="D10" sqref="D10:D17"/>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27.140625" style="1" customWidth="1"/>
    <col min="12" max="12" width="76.7109375" style="1" customWidth="1"/>
    <col min="13" max="13" width="8.42578125" style="1" customWidth="1"/>
    <col min="14" max="14" width="23.5703125" style="1" customWidth="1"/>
    <col min="15" max="15" width="8.7109375" style="1" customWidth="1"/>
    <col min="16" max="16" width="10.5703125" style="1" customWidth="1"/>
    <col min="17"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7"/>
      <c r="P1" s="7"/>
      <c r="Q1" s="7"/>
      <c r="R1" s="7"/>
      <c r="S1" s="7"/>
      <c r="T1" s="8"/>
    </row>
    <row r="2" spans="1:20" ht="20.100000000000001" customHeight="1" x14ac:dyDescent="0.2">
      <c r="A2" s="258"/>
      <c r="B2" s="259"/>
      <c r="C2" s="260"/>
      <c r="D2" s="267"/>
      <c r="E2" s="268"/>
      <c r="F2" s="268"/>
      <c r="G2" s="268"/>
      <c r="H2" s="268"/>
      <c r="I2" s="268"/>
      <c r="J2" s="268"/>
      <c r="K2" s="268"/>
      <c r="L2" s="268"/>
      <c r="M2" s="268"/>
      <c r="N2" s="269"/>
      <c r="O2" s="9"/>
      <c r="P2" s="9"/>
      <c r="Q2" s="9"/>
      <c r="R2" s="9"/>
      <c r="S2" s="9"/>
      <c r="T2" s="10"/>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9"/>
      <c r="P5" s="9"/>
      <c r="Q5" s="9"/>
      <c r="R5" s="9"/>
      <c r="S5" s="9"/>
      <c r="T5" s="10"/>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0" s="2" customFormat="1" ht="39.950000000000003" customHeight="1" x14ac:dyDescent="0.25">
      <c r="A7" s="241" t="s">
        <v>25</v>
      </c>
      <c r="B7" s="242"/>
      <c r="C7" s="243"/>
      <c r="D7" s="244" t="s">
        <v>594</v>
      </c>
      <c r="E7" s="245"/>
      <c r="F7" s="245"/>
      <c r="G7" s="245"/>
      <c r="H7" s="245"/>
      <c r="I7" s="245"/>
      <c r="J7" s="245"/>
      <c r="K7" s="246"/>
      <c r="L7" s="244" t="s">
        <v>1</v>
      </c>
      <c r="M7" s="245"/>
      <c r="N7" s="246"/>
      <c r="O7" s="247" t="s">
        <v>2</v>
      </c>
      <c r="P7" s="242"/>
      <c r="Q7" s="242"/>
      <c r="R7" s="242"/>
      <c r="S7" s="243"/>
      <c r="T7" s="13">
        <v>44</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06.25" customHeight="1" x14ac:dyDescent="0.25">
      <c r="A10" s="16">
        <v>1</v>
      </c>
      <c r="B10" s="378" t="s">
        <v>866</v>
      </c>
      <c r="C10" s="222" t="s">
        <v>726</v>
      </c>
      <c r="D10" s="382" t="s">
        <v>808</v>
      </c>
      <c r="E10" s="378" t="s">
        <v>698</v>
      </c>
      <c r="F10" s="123">
        <v>40</v>
      </c>
      <c r="G10" s="123">
        <v>3</v>
      </c>
      <c r="H10" s="123">
        <v>3</v>
      </c>
      <c r="I10" s="110">
        <f t="shared" ref="I10:I17" si="0">F10*G10*H10</f>
        <v>360</v>
      </c>
      <c r="J10" s="125" t="s">
        <v>22</v>
      </c>
      <c r="K10" s="31" t="s">
        <v>822</v>
      </c>
      <c r="L10" s="65" t="s">
        <v>823</v>
      </c>
      <c r="M10" s="110" t="s">
        <v>36</v>
      </c>
      <c r="N10" s="34" t="s">
        <v>657</v>
      </c>
      <c r="O10" s="27">
        <v>40</v>
      </c>
      <c r="P10" s="27">
        <v>0.2</v>
      </c>
      <c r="Q10" s="27">
        <v>1</v>
      </c>
      <c r="R10" s="28">
        <f>Q10*P10*O10</f>
        <v>8</v>
      </c>
      <c r="S10" s="30" t="s">
        <v>21</v>
      </c>
      <c r="T10" s="24"/>
    </row>
    <row r="11" spans="1:20" s="2" customFormat="1" ht="186" customHeight="1" x14ac:dyDescent="0.25">
      <c r="A11" s="46">
        <v>2</v>
      </c>
      <c r="B11" s="378"/>
      <c r="C11" s="223"/>
      <c r="D11" s="383"/>
      <c r="E11" s="378"/>
      <c r="F11" s="123">
        <v>40</v>
      </c>
      <c r="G11" s="123">
        <v>3</v>
      </c>
      <c r="H11" s="123">
        <v>6</v>
      </c>
      <c r="I11" s="110">
        <f t="shared" si="0"/>
        <v>720</v>
      </c>
      <c r="J11" s="111" t="s">
        <v>129</v>
      </c>
      <c r="K11" s="31" t="s">
        <v>809</v>
      </c>
      <c r="L11" s="65" t="s">
        <v>880</v>
      </c>
      <c r="M11" s="110" t="s">
        <v>36</v>
      </c>
      <c r="N11" s="36" t="s">
        <v>109</v>
      </c>
      <c r="O11" s="27">
        <v>40</v>
      </c>
      <c r="P11" s="27">
        <v>0.2</v>
      </c>
      <c r="Q11" s="27">
        <v>2</v>
      </c>
      <c r="R11" s="28">
        <f>O11*P11*Q11</f>
        <v>16</v>
      </c>
      <c r="S11" s="30" t="s">
        <v>21</v>
      </c>
      <c r="T11" s="24"/>
    </row>
    <row r="12" spans="1:20" s="2" customFormat="1" ht="212.1" customHeight="1" x14ac:dyDescent="0.25">
      <c r="A12" s="46">
        <v>3</v>
      </c>
      <c r="B12" s="378"/>
      <c r="C12" s="223"/>
      <c r="D12" s="383"/>
      <c r="E12" s="378"/>
      <c r="F12" s="123">
        <v>40</v>
      </c>
      <c r="G12" s="123">
        <v>6</v>
      </c>
      <c r="H12" s="123">
        <v>3</v>
      </c>
      <c r="I12" s="110">
        <f t="shared" si="0"/>
        <v>720</v>
      </c>
      <c r="J12" s="111" t="s">
        <v>129</v>
      </c>
      <c r="K12" s="31" t="s">
        <v>811</v>
      </c>
      <c r="L12" s="65" t="s">
        <v>812</v>
      </c>
      <c r="M12" s="110" t="s">
        <v>36</v>
      </c>
      <c r="N12" s="36" t="s">
        <v>109</v>
      </c>
      <c r="O12" s="27">
        <v>40</v>
      </c>
      <c r="P12" s="27">
        <v>0.2</v>
      </c>
      <c r="Q12" s="27">
        <v>2</v>
      </c>
      <c r="R12" s="28">
        <f t="shared" ref="R12:R17" si="1">O12*P12*Q12</f>
        <v>16</v>
      </c>
      <c r="S12" s="30" t="s">
        <v>21</v>
      </c>
      <c r="T12" s="55"/>
    </row>
    <row r="13" spans="1:20" s="2" customFormat="1" ht="212.1" customHeight="1" x14ac:dyDescent="0.25">
      <c r="A13" s="46">
        <v>4</v>
      </c>
      <c r="B13" s="378"/>
      <c r="C13" s="223"/>
      <c r="D13" s="383"/>
      <c r="E13" s="378"/>
      <c r="F13" s="123">
        <v>40</v>
      </c>
      <c r="G13" s="123">
        <v>6</v>
      </c>
      <c r="H13" s="123">
        <v>3</v>
      </c>
      <c r="I13" s="110">
        <f t="shared" si="0"/>
        <v>720</v>
      </c>
      <c r="J13" s="111" t="s">
        <v>129</v>
      </c>
      <c r="K13" s="31" t="s">
        <v>824</v>
      </c>
      <c r="L13" s="65" t="s">
        <v>825</v>
      </c>
      <c r="M13" s="110" t="s">
        <v>36</v>
      </c>
      <c r="N13" s="36" t="s">
        <v>109</v>
      </c>
      <c r="O13" s="27">
        <v>40</v>
      </c>
      <c r="P13" s="27">
        <v>0.2</v>
      </c>
      <c r="Q13" s="27">
        <v>2</v>
      </c>
      <c r="R13" s="28">
        <f t="shared" si="1"/>
        <v>16</v>
      </c>
      <c r="S13" s="30" t="s">
        <v>21</v>
      </c>
      <c r="T13" s="74"/>
    </row>
    <row r="14" spans="1:20" s="2" customFormat="1" ht="192" customHeight="1" x14ac:dyDescent="0.25">
      <c r="A14" s="46">
        <v>5</v>
      </c>
      <c r="B14" s="378"/>
      <c r="C14" s="223"/>
      <c r="D14" s="383"/>
      <c r="E14" s="378"/>
      <c r="F14" s="123">
        <v>15</v>
      </c>
      <c r="G14" s="123">
        <v>3</v>
      </c>
      <c r="H14" s="123">
        <v>2</v>
      </c>
      <c r="I14" s="110">
        <f t="shared" si="0"/>
        <v>90</v>
      </c>
      <c r="J14" s="127" t="s">
        <v>20</v>
      </c>
      <c r="K14" s="31" t="s">
        <v>826</v>
      </c>
      <c r="L14" s="65" t="s">
        <v>827</v>
      </c>
      <c r="M14" s="110" t="s">
        <v>36</v>
      </c>
      <c r="N14" s="36" t="s">
        <v>109</v>
      </c>
      <c r="O14" s="27">
        <v>40</v>
      </c>
      <c r="P14" s="27">
        <v>0.2</v>
      </c>
      <c r="Q14" s="27">
        <v>2</v>
      </c>
      <c r="R14" s="28">
        <f t="shared" si="1"/>
        <v>16</v>
      </c>
      <c r="S14" s="30" t="s">
        <v>21</v>
      </c>
      <c r="T14" s="74"/>
    </row>
    <row r="15" spans="1:20" s="2" customFormat="1" ht="186.95" customHeight="1" x14ac:dyDescent="0.25">
      <c r="A15" s="46">
        <v>6</v>
      </c>
      <c r="B15" s="378"/>
      <c r="C15" s="223"/>
      <c r="D15" s="383"/>
      <c r="E15" s="378"/>
      <c r="F15" s="123">
        <v>40</v>
      </c>
      <c r="G15" s="123">
        <v>3</v>
      </c>
      <c r="H15" s="123">
        <v>3</v>
      </c>
      <c r="I15" s="110">
        <f t="shared" si="0"/>
        <v>360</v>
      </c>
      <c r="J15" s="125" t="s">
        <v>22</v>
      </c>
      <c r="K15" s="31" t="s">
        <v>828</v>
      </c>
      <c r="L15" s="65" t="s">
        <v>827</v>
      </c>
      <c r="M15" s="110" t="s">
        <v>36</v>
      </c>
      <c r="N15" s="36" t="s">
        <v>109</v>
      </c>
      <c r="O15" s="27">
        <v>40</v>
      </c>
      <c r="P15" s="27">
        <v>0.2</v>
      </c>
      <c r="Q15" s="27">
        <v>2</v>
      </c>
      <c r="R15" s="28">
        <f t="shared" si="1"/>
        <v>16</v>
      </c>
      <c r="S15" s="30" t="s">
        <v>21</v>
      </c>
      <c r="T15" s="74"/>
    </row>
    <row r="16" spans="1:20" s="2" customFormat="1" ht="156.94999999999999" customHeight="1" x14ac:dyDescent="0.25">
      <c r="A16" s="46">
        <v>7</v>
      </c>
      <c r="B16" s="378"/>
      <c r="C16" s="223"/>
      <c r="D16" s="383"/>
      <c r="E16" s="378"/>
      <c r="F16" s="123">
        <v>40</v>
      </c>
      <c r="G16" s="123">
        <v>3</v>
      </c>
      <c r="H16" s="123">
        <v>3</v>
      </c>
      <c r="I16" s="110">
        <f t="shared" si="0"/>
        <v>360</v>
      </c>
      <c r="J16" s="125" t="s">
        <v>22</v>
      </c>
      <c r="K16" s="31" t="s">
        <v>817</v>
      </c>
      <c r="L16" s="65" t="s">
        <v>829</v>
      </c>
      <c r="M16" s="110" t="s">
        <v>36</v>
      </c>
      <c r="N16" s="36" t="s">
        <v>109</v>
      </c>
      <c r="O16" s="27">
        <v>40</v>
      </c>
      <c r="P16" s="27">
        <v>0.2</v>
      </c>
      <c r="Q16" s="27">
        <v>2</v>
      </c>
      <c r="R16" s="28">
        <f t="shared" si="1"/>
        <v>16</v>
      </c>
      <c r="S16" s="30" t="s">
        <v>21</v>
      </c>
      <c r="T16" s="74"/>
    </row>
    <row r="17" spans="1:20" s="2" customFormat="1" ht="154.5" customHeight="1" x14ac:dyDescent="0.25">
      <c r="A17" s="46">
        <v>8</v>
      </c>
      <c r="B17" s="378"/>
      <c r="C17" s="223"/>
      <c r="D17" s="383"/>
      <c r="E17" s="378"/>
      <c r="F17" s="123">
        <v>40</v>
      </c>
      <c r="G17" s="123">
        <v>3</v>
      </c>
      <c r="H17" s="123">
        <v>3</v>
      </c>
      <c r="I17" s="110">
        <f t="shared" si="0"/>
        <v>360</v>
      </c>
      <c r="J17" s="125" t="s">
        <v>22</v>
      </c>
      <c r="K17" s="31" t="s">
        <v>830</v>
      </c>
      <c r="L17" s="65" t="s">
        <v>831</v>
      </c>
      <c r="M17" s="110" t="s">
        <v>36</v>
      </c>
      <c r="N17" s="36" t="s">
        <v>109</v>
      </c>
      <c r="O17" s="27">
        <v>40</v>
      </c>
      <c r="P17" s="27">
        <v>0.2</v>
      </c>
      <c r="Q17" s="27">
        <v>2</v>
      </c>
      <c r="R17" s="28">
        <f t="shared" si="1"/>
        <v>16</v>
      </c>
      <c r="S17" s="30" t="s">
        <v>21</v>
      </c>
      <c r="T17" s="57"/>
    </row>
    <row r="18" spans="1:20" ht="39.950000000000003" customHeight="1" x14ac:dyDescent="0.2">
      <c r="A18" s="224" t="s">
        <v>447</v>
      </c>
      <c r="B18" s="225"/>
      <c r="C18" s="225"/>
      <c r="D18" s="225"/>
      <c r="E18" s="225"/>
      <c r="F18" s="225"/>
      <c r="G18" s="225"/>
      <c r="H18" s="225"/>
      <c r="I18" s="225"/>
      <c r="J18" s="225"/>
      <c r="K18" s="225"/>
      <c r="L18" s="225"/>
      <c r="M18" s="225"/>
      <c r="N18" s="225"/>
      <c r="O18" s="225"/>
      <c r="P18" s="225"/>
      <c r="Q18" s="225"/>
      <c r="R18" s="225"/>
      <c r="S18" s="225"/>
      <c r="T18" s="226"/>
    </row>
    <row r="19" spans="1:20" ht="39.950000000000003" customHeight="1" x14ac:dyDescent="0.2">
      <c r="A19" s="227"/>
      <c r="B19" s="228"/>
      <c r="C19" s="228"/>
      <c r="D19" s="228"/>
      <c r="E19" s="228"/>
      <c r="F19" s="228"/>
      <c r="G19" s="228"/>
      <c r="H19" s="228"/>
      <c r="I19" s="228"/>
      <c r="J19" s="228"/>
      <c r="K19" s="228"/>
      <c r="L19" s="228"/>
      <c r="M19" s="228"/>
      <c r="N19" s="228"/>
      <c r="O19" s="228"/>
      <c r="P19" s="228"/>
      <c r="Q19" s="228"/>
      <c r="R19" s="228"/>
      <c r="S19" s="228"/>
      <c r="T19" s="229"/>
    </row>
    <row r="20" spans="1:20" ht="39.950000000000003" customHeight="1" thickBot="1" x14ac:dyDescent="0.25">
      <c r="A20" s="230"/>
      <c r="B20" s="231"/>
      <c r="C20" s="231"/>
      <c r="D20" s="231"/>
      <c r="E20" s="231"/>
      <c r="F20" s="231"/>
      <c r="G20" s="231"/>
      <c r="H20" s="231"/>
      <c r="I20" s="231"/>
      <c r="J20" s="231"/>
      <c r="K20" s="231"/>
      <c r="L20" s="231"/>
      <c r="M20" s="231"/>
      <c r="N20" s="231"/>
      <c r="O20" s="231"/>
      <c r="P20" s="231"/>
      <c r="Q20" s="231"/>
      <c r="R20" s="231"/>
      <c r="S20" s="231"/>
      <c r="T20" s="232"/>
    </row>
    <row r="21" spans="1:20" ht="12" thickTop="1" x14ac:dyDescent="0.2"/>
  </sheetData>
  <mergeCells count="33">
    <mergeCell ref="A1:C6"/>
    <mergeCell ref="D1:N2"/>
    <mergeCell ref="D3:K3"/>
    <mergeCell ref="L3:N3"/>
    <mergeCell ref="D4:K4"/>
    <mergeCell ref="L4:N4"/>
    <mergeCell ref="D5:K5"/>
    <mergeCell ref="L5:N5"/>
    <mergeCell ref="D6:K6"/>
    <mergeCell ref="L6:N6"/>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9:T19"/>
    <mergeCell ref="A20:T20"/>
    <mergeCell ref="C10:C17"/>
    <mergeCell ref="B10:B17"/>
    <mergeCell ref="D10:D17"/>
    <mergeCell ref="E10:E17"/>
    <mergeCell ref="A18:T18"/>
  </mergeCells>
  <pageMargins left="0.43307086614173229" right="0.35433070866141736" top="0.59055118110236227" bottom="0.35433070866141736" header="0.31496062992125984" footer="0.31496062992125984"/>
  <pageSetup paperSize="9" scale="25" fitToHeight="0" orientation="landscape" r:id="rId1"/>
  <rowBreaks count="1" manualBreakCount="1">
    <brk id="36" max="16383" man="1"/>
  </rowBreaks>
  <colBreaks count="2" manualBreakCount="2">
    <brk id="4" max="1048575" man="1"/>
    <brk id="20" max="104857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
  <sheetViews>
    <sheetView view="pageBreakPreview" topLeftCell="A9" zoomScale="25" zoomScaleNormal="30" zoomScaleSheetLayoutView="25" workbookViewId="0">
      <selection activeCell="D12" sqref="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27.140625" style="1" customWidth="1"/>
    <col min="12" max="12" width="76.7109375" style="1" customWidth="1"/>
    <col min="13" max="13" width="8.42578125" style="1" customWidth="1"/>
    <col min="14" max="14" width="23.5703125" style="1" customWidth="1"/>
    <col min="15" max="15" width="8.7109375" style="1" customWidth="1"/>
    <col min="16" max="16" width="10.5703125" style="1" customWidth="1"/>
    <col min="17"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7"/>
      <c r="P1" s="7"/>
      <c r="Q1" s="7"/>
      <c r="R1" s="7"/>
      <c r="S1" s="7"/>
      <c r="T1" s="8"/>
    </row>
    <row r="2" spans="1:20" ht="20.100000000000001" customHeight="1" x14ac:dyDescent="0.2">
      <c r="A2" s="258"/>
      <c r="B2" s="259"/>
      <c r="C2" s="260"/>
      <c r="D2" s="267"/>
      <c r="E2" s="268"/>
      <c r="F2" s="268"/>
      <c r="G2" s="268"/>
      <c r="H2" s="268"/>
      <c r="I2" s="268"/>
      <c r="J2" s="268"/>
      <c r="K2" s="268"/>
      <c r="L2" s="268"/>
      <c r="M2" s="268"/>
      <c r="N2" s="269"/>
      <c r="O2" s="9"/>
      <c r="P2" s="9"/>
      <c r="Q2" s="9"/>
      <c r="R2" s="9"/>
      <c r="S2" s="9"/>
      <c r="T2" s="10"/>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9"/>
      <c r="P5" s="9"/>
      <c r="Q5" s="9"/>
      <c r="R5" s="9"/>
      <c r="S5" s="9"/>
      <c r="T5" s="10"/>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0" s="2" customFormat="1" ht="39.950000000000003" customHeight="1" x14ac:dyDescent="0.25">
      <c r="A7" s="241" t="s">
        <v>25</v>
      </c>
      <c r="B7" s="242"/>
      <c r="C7" s="243"/>
      <c r="D7" s="244" t="s">
        <v>594</v>
      </c>
      <c r="E7" s="245"/>
      <c r="F7" s="245"/>
      <c r="G7" s="245"/>
      <c r="H7" s="245"/>
      <c r="I7" s="245"/>
      <c r="J7" s="245"/>
      <c r="K7" s="246"/>
      <c r="L7" s="244" t="s">
        <v>1</v>
      </c>
      <c r="M7" s="245"/>
      <c r="N7" s="246"/>
      <c r="O7" s="247" t="s">
        <v>2</v>
      </c>
      <c r="P7" s="242"/>
      <c r="Q7" s="242"/>
      <c r="R7" s="242"/>
      <c r="S7" s="243"/>
      <c r="T7" s="13">
        <v>46</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thickBot="1" x14ac:dyDescent="0.3">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06.25" customHeight="1" x14ac:dyDescent="0.25">
      <c r="A10" s="16">
        <v>1</v>
      </c>
      <c r="B10" s="386" t="s">
        <v>867</v>
      </c>
      <c r="C10" s="384" t="s">
        <v>741</v>
      </c>
      <c r="D10" s="122" t="s">
        <v>742</v>
      </c>
      <c r="E10" s="387" t="s">
        <v>743</v>
      </c>
      <c r="F10" s="123">
        <v>40</v>
      </c>
      <c r="G10" s="123">
        <v>6</v>
      </c>
      <c r="H10" s="123">
        <v>3</v>
      </c>
      <c r="I10" s="110">
        <f t="shared" ref="I10:I15" si="0">F10*G10*H10</f>
        <v>720</v>
      </c>
      <c r="J10" s="111" t="s">
        <v>129</v>
      </c>
      <c r="K10" s="124" t="s">
        <v>744</v>
      </c>
      <c r="L10" s="65" t="s">
        <v>881</v>
      </c>
      <c r="M10" s="110" t="s">
        <v>682</v>
      </c>
      <c r="N10" s="34" t="s">
        <v>657</v>
      </c>
      <c r="O10" s="27">
        <v>40</v>
      </c>
      <c r="P10" s="27">
        <v>0.2</v>
      </c>
      <c r="Q10" s="27">
        <v>1</v>
      </c>
      <c r="R10" s="28">
        <f>Q10*P10*O10</f>
        <v>8</v>
      </c>
      <c r="S10" s="30" t="s">
        <v>21</v>
      </c>
      <c r="T10" s="24"/>
    </row>
    <row r="11" spans="1:20" s="2" customFormat="1" ht="206.25" customHeight="1" x14ac:dyDescent="0.25">
      <c r="A11" s="46">
        <v>2</v>
      </c>
      <c r="B11" s="386"/>
      <c r="C11" s="385"/>
      <c r="D11" s="103" t="s">
        <v>745</v>
      </c>
      <c r="E11" s="386"/>
      <c r="F11" s="123">
        <v>40</v>
      </c>
      <c r="G11" s="123">
        <v>6</v>
      </c>
      <c r="H11" s="123">
        <v>3</v>
      </c>
      <c r="I11" s="110">
        <f t="shared" si="0"/>
        <v>720</v>
      </c>
      <c r="J11" s="111" t="s">
        <v>129</v>
      </c>
      <c r="K11" s="124" t="s">
        <v>746</v>
      </c>
      <c r="L11" s="65" t="s">
        <v>747</v>
      </c>
      <c r="M11" s="110" t="s">
        <v>682</v>
      </c>
      <c r="N11" s="36" t="s">
        <v>109</v>
      </c>
      <c r="O11" s="27">
        <v>40</v>
      </c>
      <c r="P11" s="27">
        <v>0.2</v>
      </c>
      <c r="Q11" s="27">
        <v>2</v>
      </c>
      <c r="R11" s="28">
        <f>O11*P11*Q11</f>
        <v>16</v>
      </c>
      <c r="S11" s="30" t="s">
        <v>21</v>
      </c>
      <c r="T11" s="24"/>
    </row>
    <row r="12" spans="1:20" s="2" customFormat="1" ht="312" customHeight="1" x14ac:dyDescent="0.25">
      <c r="A12" s="46">
        <v>3</v>
      </c>
      <c r="B12" s="386"/>
      <c r="C12" s="385"/>
      <c r="D12" s="103" t="s">
        <v>748</v>
      </c>
      <c r="E12" s="386"/>
      <c r="F12" s="123">
        <v>40</v>
      </c>
      <c r="G12" s="123">
        <v>3</v>
      </c>
      <c r="H12" s="123">
        <v>3</v>
      </c>
      <c r="I12" s="110">
        <f t="shared" si="0"/>
        <v>360</v>
      </c>
      <c r="J12" s="125" t="s">
        <v>22</v>
      </c>
      <c r="K12" s="126" t="s">
        <v>749</v>
      </c>
      <c r="L12" s="65" t="s">
        <v>750</v>
      </c>
      <c r="M12" s="110" t="s">
        <v>682</v>
      </c>
      <c r="N12" s="36" t="s">
        <v>109</v>
      </c>
      <c r="O12" s="27">
        <v>40</v>
      </c>
      <c r="P12" s="27">
        <v>0.2</v>
      </c>
      <c r="Q12" s="27">
        <v>1</v>
      </c>
      <c r="R12" s="28">
        <f>O12*P12*Q12</f>
        <v>8</v>
      </c>
      <c r="S12" s="30" t="s">
        <v>21</v>
      </c>
      <c r="T12" s="55"/>
    </row>
    <row r="13" spans="1:20" s="2" customFormat="1" ht="282" customHeight="1" x14ac:dyDescent="0.25">
      <c r="A13" s="46">
        <v>4</v>
      </c>
      <c r="B13" s="386"/>
      <c r="C13" s="385"/>
      <c r="D13" s="103" t="s">
        <v>751</v>
      </c>
      <c r="E13" s="386"/>
      <c r="F13" s="123">
        <v>15</v>
      </c>
      <c r="G13" s="123">
        <v>3</v>
      </c>
      <c r="H13" s="123">
        <v>3</v>
      </c>
      <c r="I13" s="110">
        <f t="shared" si="0"/>
        <v>135</v>
      </c>
      <c r="J13" s="127" t="s">
        <v>20</v>
      </c>
      <c r="K13" s="126" t="s">
        <v>752</v>
      </c>
      <c r="L13" s="65" t="s">
        <v>753</v>
      </c>
      <c r="M13" s="110" t="s">
        <v>682</v>
      </c>
      <c r="N13" s="36" t="s">
        <v>109</v>
      </c>
      <c r="O13" s="27">
        <v>40</v>
      </c>
      <c r="P13" s="27">
        <v>0.2</v>
      </c>
      <c r="Q13" s="27">
        <v>1</v>
      </c>
      <c r="R13" s="28">
        <f t="shared" ref="R13:R15" si="1">O13*P13*Q13</f>
        <v>8</v>
      </c>
      <c r="S13" s="30" t="s">
        <v>21</v>
      </c>
      <c r="T13" s="74"/>
    </row>
    <row r="14" spans="1:20" s="2" customFormat="1" ht="312" customHeight="1" x14ac:dyDescent="0.25">
      <c r="A14" s="46">
        <v>5</v>
      </c>
      <c r="B14" s="386"/>
      <c r="C14" s="385"/>
      <c r="D14" s="103" t="s">
        <v>754</v>
      </c>
      <c r="E14" s="386"/>
      <c r="F14" s="123">
        <v>15</v>
      </c>
      <c r="G14" s="123">
        <v>3</v>
      </c>
      <c r="H14" s="123">
        <v>3</v>
      </c>
      <c r="I14" s="110">
        <f t="shared" si="0"/>
        <v>135</v>
      </c>
      <c r="J14" s="127" t="s">
        <v>20</v>
      </c>
      <c r="K14" s="126" t="s">
        <v>755</v>
      </c>
      <c r="L14" s="65" t="s">
        <v>882</v>
      </c>
      <c r="M14" s="110" t="s">
        <v>682</v>
      </c>
      <c r="N14" s="36" t="s">
        <v>109</v>
      </c>
      <c r="O14" s="27">
        <v>40</v>
      </c>
      <c r="P14" s="27">
        <v>0.2</v>
      </c>
      <c r="Q14" s="27">
        <v>1</v>
      </c>
      <c r="R14" s="28">
        <f t="shared" si="1"/>
        <v>8</v>
      </c>
      <c r="S14" s="30" t="s">
        <v>21</v>
      </c>
      <c r="T14" s="74"/>
    </row>
    <row r="15" spans="1:20" s="2" customFormat="1" ht="189.75" customHeight="1" x14ac:dyDescent="0.25">
      <c r="A15" s="46">
        <v>6</v>
      </c>
      <c r="B15" s="386"/>
      <c r="C15" s="385"/>
      <c r="D15" s="103" t="s">
        <v>756</v>
      </c>
      <c r="E15" s="386"/>
      <c r="F15" s="123">
        <v>40</v>
      </c>
      <c r="G15" s="123">
        <v>6</v>
      </c>
      <c r="H15" s="123">
        <v>3</v>
      </c>
      <c r="I15" s="110">
        <f t="shared" si="0"/>
        <v>720</v>
      </c>
      <c r="J15" s="111" t="s">
        <v>129</v>
      </c>
      <c r="K15" s="126" t="s">
        <v>757</v>
      </c>
      <c r="L15" s="65" t="s">
        <v>758</v>
      </c>
      <c r="M15" s="110" t="s">
        <v>682</v>
      </c>
      <c r="N15" s="36" t="s">
        <v>109</v>
      </c>
      <c r="O15" s="27">
        <v>40</v>
      </c>
      <c r="P15" s="27">
        <v>0.2</v>
      </c>
      <c r="Q15" s="27">
        <v>1</v>
      </c>
      <c r="R15" s="28">
        <f t="shared" si="1"/>
        <v>8</v>
      </c>
      <c r="S15" s="30" t="s">
        <v>21</v>
      </c>
      <c r="T15" s="57"/>
    </row>
    <row r="16" spans="1:20" ht="39.950000000000003" customHeight="1" x14ac:dyDescent="0.2">
      <c r="A16" s="224" t="s">
        <v>447</v>
      </c>
      <c r="B16" s="225"/>
      <c r="C16" s="225"/>
      <c r="D16" s="225"/>
      <c r="E16" s="225"/>
      <c r="F16" s="225"/>
      <c r="G16" s="225"/>
      <c r="H16" s="225"/>
      <c r="I16" s="225"/>
      <c r="J16" s="225"/>
      <c r="K16" s="225"/>
      <c r="L16" s="225"/>
      <c r="M16" s="225"/>
      <c r="N16" s="225"/>
      <c r="O16" s="225"/>
      <c r="P16" s="225"/>
      <c r="Q16" s="225"/>
      <c r="R16" s="225"/>
      <c r="S16" s="225"/>
      <c r="T16" s="226"/>
    </row>
    <row r="17" spans="1:20" ht="39.950000000000003" customHeight="1" x14ac:dyDescent="0.2">
      <c r="A17" s="227"/>
      <c r="B17" s="228"/>
      <c r="C17" s="228"/>
      <c r="D17" s="228"/>
      <c r="E17" s="228"/>
      <c r="F17" s="228"/>
      <c r="G17" s="228"/>
      <c r="H17" s="228"/>
      <c r="I17" s="228"/>
      <c r="J17" s="228"/>
      <c r="K17" s="228"/>
      <c r="L17" s="228"/>
      <c r="M17" s="228"/>
      <c r="N17" s="228"/>
      <c r="O17" s="228"/>
      <c r="P17" s="228"/>
      <c r="Q17" s="228"/>
      <c r="R17" s="228"/>
      <c r="S17" s="228"/>
      <c r="T17" s="229"/>
    </row>
    <row r="18" spans="1:20" ht="39.950000000000003" customHeight="1" thickBot="1" x14ac:dyDescent="0.25">
      <c r="A18" s="230"/>
      <c r="B18" s="231"/>
      <c r="C18" s="231"/>
      <c r="D18" s="231"/>
      <c r="E18" s="231"/>
      <c r="F18" s="231"/>
      <c r="G18" s="231"/>
      <c r="H18" s="231"/>
      <c r="I18" s="231"/>
      <c r="J18" s="231"/>
      <c r="K18" s="231"/>
      <c r="L18" s="231"/>
      <c r="M18" s="231"/>
      <c r="N18" s="231"/>
      <c r="O18" s="231"/>
      <c r="P18" s="231"/>
      <c r="Q18" s="231"/>
      <c r="R18" s="231"/>
      <c r="S18" s="231"/>
      <c r="T18" s="232"/>
    </row>
    <row r="19" spans="1:20" ht="12" thickTop="1" x14ac:dyDescent="0.2"/>
  </sheetData>
  <mergeCells count="32">
    <mergeCell ref="A1:C6"/>
    <mergeCell ref="D1:N2"/>
    <mergeCell ref="D3:K3"/>
    <mergeCell ref="L3:N3"/>
    <mergeCell ref="D4:K4"/>
    <mergeCell ref="L4:N4"/>
    <mergeCell ref="D5:K5"/>
    <mergeCell ref="L5:N5"/>
    <mergeCell ref="D6:K6"/>
    <mergeCell ref="L6:N6"/>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8:T18"/>
    <mergeCell ref="C10:C15"/>
    <mergeCell ref="B10:B15"/>
    <mergeCell ref="E10:E15"/>
    <mergeCell ref="A16:T16"/>
    <mergeCell ref="A17:T17"/>
  </mergeCells>
  <pageMargins left="0.43307086614173229" right="0.35433070866141736" top="0.59055118110236227" bottom="0.35433070866141736" header="0.31496062992125984" footer="0.31496062992125984"/>
  <pageSetup paperSize="9" scale="25" fitToHeight="0" orientation="landscape" r:id="rId1"/>
  <rowBreaks count="1" manualBreakCount="1">
    <brk id="36" max="16383" man="1"/>
  </rowBreaks>
  <colBreaks count="2" manualBreakCount="2">
    <brk id="4" max="1048575" man="1"/>
    <brk id="20" max="1048575"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0"/>
  <sheetViews>
    <sheetView view="pageBreakPreview" topLeftCell="A12" zoomScale="25" zoomScaleNormal="30" zoomScaleSheetLayoutView="25" workbookViewId="0">
      <selection activeCell="D12" sqref="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27.140625" style="1" customWidth="1"/>
    <col min="12" max="12" width="76.7109375" style="1" customWidth="1"/>
    <col min="13" max="13" width="8.42578125" style="1" customWidth="1"/>
    <col min="14" max="14" width="23.5703125" style="1" customWidth="1"/>
    <col min="15" max="15" width="8.7109375" style="1" customWidth="1"/>
    <col min="16" max="16" width="10.5703125" style="1" customWidth="1"/>
    <col min="17"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7"/>
      <c r="P1" s="7"/>
      <c r="Q1" s="7"/>
      <c r="R1" s="7"/>
      <c r="S1" s="7"/>
      <c r="T1" s="8"/>
    </row>
    <row r="2" spans="1:20" ht="20.100000000000001" customHeight="1" x14ac:dyDescent="0.2">
      <c r="A2" s="258"/>
      <c r="B2" s="259"/>
      <c r="C2" s="260"/>
      <c r="D2" s="267"/>
      <c r="E2" s="268"/>
      <c r="F2" s="268"/>
      <c r="G2" s="268"/>
      <c r="H2" s="268"/>
      <c r="I2" s="268"/>
      <c r="J2" s="268"/>
      <c r="K2" s="268"/>
      <c r="L2" s="268"/>
      <c r="M2" s="268"/>
      <c r="N2" s="269"/>
      <c r="O2" s="9"/>
      <c r="P2" s="9"/>
      <c r="Q2" s="9"/>
      <c r="R2" s="9"/>
      <c r="S2" s="9"/>
      <c r="T2" s="10"/>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9"/>
      <c r="P5" s="9"/>
      <c r="Q5" s="9"/>
      <c r="R5" s="9"/>
      <c r="S5" s="9"/>
      <c r="T5" s="10"/>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0" s="2" customFormat="1" ht="39.950000000000003" customHeight="1" x14ac:dyDescent="0.25">
      <c r="A7" s="241" t="s">
        <v>25</v>
      </c>
      <c r="B7" s="242"/>
      <c r="C7" s="243"/>
      <c r="D7" s="244" t="s">
        <v>594</v>
      </c>
      <c r="E7" s="245"/>
      <c r="F7" s="245"/>
      <c r="G7" s="245"/>
      <c r="H7" s="245"/>
      <c r="I7" s="245"/>
      <c r="J7" s="245"/>
      <c r="K7" s="246"/>
      <c r="L7" s="244" t="s">
        <v>1</v>
      </c>
      <c r="M7" s="245"/>
      <c r="N7" s="246"/>
      <c r="O7" s="247" t="s">
        <v>2</v>
      </c>
      <c r="P7" s="242"/>
      <c r="Q7" s="242"/>
      <c r="R7" s="242"/>
      <c r="S7" s="243"/>
      <c r="T7" s="13">
        <v>47</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06.25" customHeight="1" x14ac:dyDescent="0.25">
      <c r="A10" s="16">
        <v>1</v>
      </c>
      <c r="B10" s="378" t="s">
        <v>868</v>
      </c>
      <c r="C10" s="222" t="s">
        <v>759</v>
      </c>
      <c r="D10" s="19" t="s">
        <v>760</v>
      </c>
      <c r="E10" s="19" t="s">
        <v>761</v>
      </c>
      <c r="F10" s="123">
        <v>40</v>
      </c>
      <c r="G10" s="123">
        <v>3</v>
      </c>
      <c r="H10" s="123">
        <v>3</v>
      </c>
      <c r="I10" s="110">
        <f t="shared" ref="I10:I16" si="0">F10*G10*H10</f>
        <v>360</v>
      </c>
      <c r="J10" s="125" t="s">
        <v>22</v>
      </c>
      <c r="K10" s="19" t="s">
        <v>762</v>
      </c>
      <c r="L10" s="65" t="s">
        <v>763</v>
      </c>
      <c r="M10" s="110" t="s">
        <v>36</v>
      </c>
      <c r="N10" s="34" t="s">
        <v>657</v>
      </c>
      <c r="O10" s="27">
        <v>40</v>
      </c>
      <c r="P10" s="27">
        <v>0.2</v>
      </c>
      <c r="Q10" s="27">
        <v>1</v>
      </c>
      <c r="R10" s="28">
        <f>Q10*P10*O10</f>
        <v>8</v>
      </c>
      <c r="S10" s="30" t="s">
        <v>21</v>
      </c>
      <c r="T10" s="24"/>
    </row>
    <row r="11" spans="1:20" s="2" customFormat="1" ht="206.25" customHeight="1" x14ac:dyDescent="0.25">
      <c r="A11" s="46">
        <v>2</v>
      </c>
      <c r="B11" s="378"/>
      <c r="C11" s="223"/>
      <c r="D11" s="19" t="s">
        <v>764</v>
      </c>
      <c r="E11" s="19" t="s">
        <v>765</v>
      </c>
      <c r="F11" s="123">
        <v>40</v>
      </c>
      <c r="G11" s="123">
        <v>3</v>
      </c>
      <c r="H11" s="123">
        <v>3</v>
      </c>
      <c r="I11" s="110">
        <f t="shared" si="0"/>
        <v>360</v>
      </c>
      <c r="J11" s="125" t="s">
        <v>22</v>
      </c>
      <c r="K11" s="19" t="s">
        <v>766</v>
      </c>
      <c r="L11" s="65" t="s">
        <v>767</v>
      </c>
      <c r="M11" s="110" t="s">
        <v>36</v>
      </c>
      <c r="N11" s="36" t="s">
        <v>109</v>
      </c>
      <c r="O11" s="27">
        <v>40</v>
      </c>
      <c r="P11" s="27">
        <v>0.2</v>
      </c>
      <c r="Q11" s="27">
        <v>2</v>
      </c>
      <c r="R11" s="28">
        <f t="shared" ref="R11:R16" si="1">O11*P11*Q11</f>
        <v>16</v>
      </c>
      <c r="S11" s="30" t="s">
        <v>21</v>
      </c>
      <c r="T11" s="24"/>
    </row>
    <row r="12" spans="1:20" s="2" customFormat="1" ht="312" customHeight="1" x14ac:dyDescent="0.25">
      <c r="A12" s="46">
        <v>3</v>
      </c>
      <c r="B12" s="378"/>
      <c r="C12" s="223"/>
      <c r="D12" s="19" t="s">
        <v>768</v>
      </c>
      <c r="E12" s="19" t="s">
        <v>765</v>
      </c>
      <c r="F12" s="123">
        <v>40</v>
      </c>
      <c r="G12" s="123">
        <v>3</v>
      </c>
      <c r="H12" s="123">
        <v>3</v>
      </c>
      <c r="I12" s="110">
        <f t="shared" si="0"/>
        <v>360</v>
      </c>
      <c r="J12" s="125" t="s">
        <v>22</v>
      </c>
      <c r="K12" s="19" t="s">
        <v>884</v>
      </c>
      <c r="L12" s="65" t="s">
        <v>885</v>
      </c>
      <c r="M12" s="110" t="s">
        <v>36</v>
      </c>
      <c r="N12" s="36" t="s">
        <v>109</v>
      </c>
      <c r="O12" s="27">
        <v>40</v>
      </c>
      <c r="P12" s="27">
        <v>0.2</v>
      </c>
      <c r="Q12" s="27">
        <v>1</v>
      </c>
      <c r="R12" s="28">
        <f t="shared" si="1"/>
        <v>8</v>
      </c>
      <c r="S12" s="30" t="s">
        <v>21</v>
      </c>
      <c r="T12" s="55"/>
    </row>
    <row r="13" spans="1:20" s="2" customFormat="1" ht="207" customHeight="1" x14ac:dyDescent="0.25">
      <c r="A13" s="46">
        <v>4</v>
      </c>
      <c r="B13" s="378"/>
      <c r="C13" s="223"/>
      <c r="D13" s="19" t="s">
        <v>769</v>
      </c>
      <c r="E13" s="19" t="s">
        <v>770</v>
      </c>
      <c r="F13" s="123">
        <v>40</v>
      </c>
      <c r="G13" s="123">
        <v>3</v>
      </c>
      <c r="H13" s="123">
        <v>3</v>
      </c>
      <c r="I13" s="110">
        <f t="shared" si="0"/>
        <v>360</v>
      </c>
      <c r="J13" s="125" t="s">
        <v>22</v>
      </c>
      <c r="K13" s="19" t="s">
        <v>771</v>
      </c>
      <c r="L13" s="65" t="s">
        <v>772</v>
      </c>
      <c r="M13" s="110" t="s">
        <v>36</v>
      </c>
      <c r="N13" s="36" t="s">
        <v>109</v>
      </c>
      <c r="O13" s="27">
        <v>40</v>
      </c>
      <c r="P13" s="27">
        <v>0.2</v>
      </c>
      <c r="Q13" s="27">
        <v>1</v>
      </c>
      <c r="R13" s="28">
        <f t="shared" si="1"/>
        <v>8</v>
      </c>
      <c r="S13" s="30" t="s">
        <v>21</v>
      </c>
      <c r="T13" s="74"/>
    </row>
    <row r="14" spans="1:20" s="2" customFormat="1" ht="182.1" customHeight="1" x14ac:dyDescent="0.25">
      <c r="A14" s="46">
        <v>5</v>
      </c>
      <c r="B14" s="378"/>
      <c r="C14" s="223"/>
      <c r="D14" s="120" t="s">
        <v>773</v>
      </c>
      <c r="E14" s="31" t="s">
        <v>774</v>
      </c>
      <c r="F14" s="123">
        <v>40</v>
      </c>
      <c r="G14" s="123">
        <v>3</v>
      </c>
      <c r="H14" s="123">
        <v>3</v>
      </c>
      <c r="I14" s="110">
        <f t="shared" si="0"/>
        <v>360</v>
      </c>
      <c r="J14" s="125" t="s">
        <v>22</v>
      </c>
      <c r="K14" s="31" t="s">
        <v>775</v>
      </c>
      <c r="L14" s="65" t="s">
        <v>776</v>
      </c>
      <c r="M14" s="110" t="s">
        <v>36</v>
      </c>
      <c r="N14" s="36" t="s">
        <v>109</v>
      </c>
      <c r="O14" s="27">
        <v>40</v>
      </c>
      <c r="P14" s="27">
        <v>0.2</v>
      </c>
      <c r="Q14" s="27">
        <v>1</v>
      </c>
      <c r="R14" s="28">
        <f t="shared" si="1"/>
        <v>8</v>
      </c>
      <c r="S14" s="30" t="s">
        <v>21</v>
      </c>
      <c r="T14" s="74"/>
    </row>
    <row r="15" spans="1:20" s="2" customFormat="1" ht="201.95" customHeight="1" x14ac:dyDescent="0.25">
      <c r="A15" s="46">
        <v>6</v>
      </c>
      <c r="B15" s="378"/>
      <c r="C15" s="223"/>
      <c r="D15" s="120" t="s">
        <v>777</v>
      </c>
      <c r="E15" s="31" t="s">
        <v>778</v>
      </c>
      <c r="F15" s="123">
        <v>40</v>
      </c>
      <c r="G15" s="123">
        <v>3</v>
      </c>
      <c r="H15" s="123">
        <v>3</v>
      </c>
      <c r="I15" s="110">
        <f t="shared" si="0"/>
        <v>360</v>
      </c>
      <c r="J15" s="125" t="s">
        <v>22</v>
      </c>
      <c r="K15" s="31" t="s">
        <v>883</v>
      </c>
      <c r="L15" s="65" t="s">
        <v>779</v>
      </c>
      <c r="M15" s="110" t="s">
        <v>36</v>
      </c>
      <c r="N15" s="36" t="s">
        <v>109</v>
      </c>
      <c r="O15" s="27">
        <v>40</v>
      </c>
      <c r="P15" s="27">
        <v>0.2</v>
      </c>
      <c r="Q15" s="27">
        <v>1</v>
      </c>
      <c r="R15" s="28">
        <f t="shared" si="1"/>
        <v>8</v>
      </c>
      <c r="S15" s="30" t="s">
        <v>21</v>
      </c>
      <c r="T15" s="74"/>
    </row>
    <row r="16" spans="1:20" s="2" customFormat="1" ht="189.75" customHeight="1" x14ac:dyDescent="0.25">
      <c r="A16" s="46">
        <v>7</v>
      </c>
      <c r="B16" s="378"/>
      <c r="C16" s="223"/>
      <c r="D16" s="120" t="s">
        <v>780</v>
      </c>
      <c r="E16" s="31" t="s">
        <v>774</v>
      </c>
      <c r="F16" s="123">
        <v>40</v>
      </c>
      <c r="G16" s="123">
        <v>3</v>
      </c>
      <c r="H16" s="123">
        <v>3</v>
      </c>
      <c r="I16" s="110">
        <f t="shared" si="0"/>
        <v>360</v>
      </c>
      <c r="J16" s="125" t="s">
        <v>22</v>
      </c>
      <c r="K16" s="31" t="s">
        <v>781</v>
      </c>
      <c r="L16" s="65" t="s">
        <v>782</v>
      </c>
      <c r="M16" s="110" t="s">
        <v>36</v>
      </c>
      <c r="N16" s="36" t="s">
        <v>109</v>
      </c>
      <c r="O16" s="27">
        <v>40</v>
      </c>
      <c r="P16" s="27">
        <v>0.2</v>
      </c>
      <c r="Q16" s="27">
        <v>1</v>
      </c>
      <c r="R16" s="28">
        <f t="shared" si="1"/>
        <v>8</v>
      </c>
      <c r="S16" s="30" t="s">
        <v>21</v>
      </c>
      <c r="T16" s="57"/>
    </row>
    <row r="17" spans="1:20" ht="39.950000000000003" customHeight="1" x14ac:dyDescent="0.2">
      <c r="A17" s="224" t="s">
        <v>447</v>
      </c>
      <c r="B17" s="225"/>
      <c r="C17" s="225"/>
      <c r="D17" s="225"/>
      <c r="E17" s="225"/>
      <c r="F17" s="225"/>
      <c r="G17" s="225"/>
      <c r="H17" s="225"/>
      <c r="I17" s="225"/>
      <c r="J17" s="225"/>
      <c r="K17" s="225"/>
      <c r="L17" s="225"/>
      <c r="M17" s="225"/>
      <c r="N17" s="225"/>
      <c r="O17" s="225"/>
      <c r="P17" s="225"/>
      <c r="Q17" s="225"/>
      <c r="R17" s="225"/>
      <c r="S17" s="225"/>
      <c r="T17" s="226"/>
    </row>
    <row r="18" spans="1:20" ht="39.950000000000003" customHeight="1" x14ac:dyDescent="0.2">
      <c r="A18" s="227"/>
      <c r="B18" s="228"/>
      <c r="C18" s="228"/>
      <c r="D18" s="228"/>
      <c r="E18" s="228"/>
      <c r="F18" s="228"/>
      <c r="G18" s="228"/>
      <c r="H18" s="228"/>
      <c r="I18" s="228"/>
      <c r="J18" s="228"/>
      <c r="K18" s="228"/>
      <c r="L18" s="228"/>
      <c r="M18" s="228"/>
      <c r="N18" s="228"/>
      <c r="O18" s="228"/>
      <c r="P18" s="228"/>
      <c r="Q18" s="228"/>
      <c r="R18" s="228"/>
      <c r="S18" s="228"/>
      <c r="T18" s="229"/>
    </row>
    <row r="19" spans="1:20" ht="39.950000000000003" customHeight="1" thickBot="1" x14ac:dyDescent="0.25">
      <c r="A19" s="230"/>
      <c r="B19" s="231"/>
      <c r="C19" s="231"/>
      <c r="D19" s="231"/>
      <c r="E19" s="231"/>
      <c r="F19" s="231"/>
      <c r="G19" s="231"/>
      <c r="H19" s="231"/>
      <c r="I19" s="231"/>
      <c r="J19" s="231"/>
      <c r="K19" s="231"/>
      <c r="L19" s="231"/>
      <c r="M19" s="231"/>
      <c r="N19" s="231"/>
      <c r="O19" s="231"/>
      <c r="P19" s="231"/>
      <c r="Q19" s="231"/>
      <c r="R19" s="231"/>
      <c r="S19" s="231"/>
      <c r="T19" s="232"/>
    </row>
    <row r="20" spans="1:20" ht="12" thickTop="1" x14ac:dyDescent="0.2"/>
  </sheetData>
  <mergeCells count="31">
    <mergeCell ref="A1:C6"/>
    <mergeCell ref="D1:N2"/>
    <mergeCell ref="D3:K3"/>
    <mergeCell ref="L3:N3"/>
    <mergeCell ref="D4:K4"/>
    <mergeCell ref="L4:N4"/>
    <mergeCell ref="D5:K5"/>
    <mergeCell ref="L5:N5"/>
    <mergeCell ref="D6:K6"/>
    <mergeCell ref="L6:N6"/>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C10:C16"/>
    <mergeCell ref="B10:B16"/>
    <mergeCell ref="A17:T17"/>
    <mergeCell ref="A18:T18"/>
    <mergeCell ref="A19:T19"/>
  </mergeCells>
  <pageMargins left="0.43307086614173229" right="0.35433070866141736" top="0.59055118110236227" bottom="0.35433070866141736" header="0.31496062992125984" footer="0.31496062992125984"/>
  <pageSetup paperSize="9" scale="25" fitToHeight="0" orientation="landscape" r:id="rId1"/>
  <rowBreaks count="1" manualBreakCount="1">
    <brk id="36" max="16383" man="1"/>
  </rowBreaks>
  <colBreaks count="2" manualBreakCount="2">
    <brk id="4" max="1048575" man="1"/>
    <brk id="20" max="1048575" man="1"/>
  </col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0"/>
  <sheetViews>
    <sheetView view="pageBreakPreview" topLeftCell="A15" zoomScale="25" zoomScaleNormal="30" zoomScaleSheetLayoutView="25" workbookViewId="0">
      <selection activeCell="D12" sqref="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27.140625" style="1" customWidth="1"/>
    <col min="12" max="12" width="76.7109375" style="1" customWidth="1"/>
    <col min="13" max="13" width="8.42578125" style="1" customWidth="1"/>
    <col min="14" max="14" width="23.5703125" style="1" customWidth="1"/>
    <col min="15" max="15" width="8.7109375" style="1" customWidth="1"/>
    <col min="16" max="16" width="10.5703125" style="1" customWidth="1"/>
    <col min="17"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7"/>
      <c r="P1" s="7"/>
      <c r="Q1" s="7"/>
      <c r="R1" s="7"/>
      <c r="S1" s="7"/>
      <c r="T1" s="8"/>
    </row>
    <row r="2" spans="1:20" ht="20.100000000000001" customHeight="1" x14ac:dyDescent="0.2">
      <c r="A2" s="258"/>
      <c r="B2" s="259"/>
      <c r="C2" s="260"/>
      <c r="D2" s="267"/>
      <c r="E2" s="268"/>
      <c r="F2" s="268"/>
      <c r="G2" s="268"/>
      <c r="H2" s="268"/>
      <c r="I2" s="268"/>
      <c r="J2" s="268"/>
      <c r="K2" s="268"/>
      <c r="L2" s="268"/>
      <c r="M2" s="268"/>
      <c r="N2" s="269"/>
      <c r="O2" s="9"/>
      <c r="P2" s="9"/>
      <c r="Q2" s="9"/>
      <c r="R2" s="9"/>
      <c r="S2" s="9"/>
      <c r="T2" s="10"/>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9"/>
      <c r="P5" s="9"/>
      <c r="Q5" s="9"/>
      <c r="R5" s="9"/>
      <c r="S5" s="9"/>
      <c r="T5" s="10"/>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0" s="2" customFormat="1" ht="39.950000000000003" customHeight="1" x14ac:dyDescent="0.25">
      <c r="A7" s="241" t="s">
        <v>25</v>
      </c>
      <c r="B7" s="242"/>
      <c r="C7" s="243"/>
      <c r="D7" s="244" t="s">
        <v>594</v>
      </c>
      <c r="E7" s="245"/>
      <c r="F7" s="245"/>
      <c r="G7" s="245"/>
      <c r="H7" s="245"/>
      <c r="I7" s="245"/>
      <c r="J7" s="245"/>
      <c r="K7" s="246"/>
      <c r="L7" s="244" t="s">
        <v>1</v>
      </c>
      <c r="M7" s="245"/>
      <c r="N7" s="246"/>
      <c r="O7" s="247" t="s">
        <v>2</v>
      </c>
      <c r="P7" s="242"/>
      <c r="Q7" s="242"/>
      <c r="R7" s="242"/>
      <c r="S7" s="243"/>
      <c r="T7" s="13">
        <v>48</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176.1" customHeight="1" x14ac:dyDescent="0.25">
      <c r="A10" s="16">
        <v>1</v>
      </c>
      <c r="B10" s="378" t="s">
        <v>869</v>
      </c>
      <c r="C10" s="222" t="s">
        <v>759</v>
      </c>
      <c r="D10" s="19" t="s">
        <v>760</v>
      </c>
      <c r="E10" s="19" t="s">
        <v>761</v>
      </c>
      <c r="F10" s="123">
        <v>40</v>
      </c>
      <c r="G10" s="123">
        <v>3</v>
      </c>
      <c r="H10" s="123">
        <v>3</v>
      </c>
      <c r="I10" s="110">
        <f t="shared" ref="I10:I16" si="0">F10*G10*H10</f>
        <v>360</v>
      </c>
      <c r="J10" s="125" t="s">
        <v>22</v>
      </c>
      <c r="K10" s="19" t="s">
        <v>762</v>
      </c>
      <c r="L10" s="65" t="s">
        <v>763</v>
      </c>
      <c r="M10" s="110" t="s">
        <v>36</v>
      </c>
      <c r="N10" s="34" t="s">
        <v>657</v>
      </c>
      <c r="O10" s="27">
        <v>40</v>
      </c>
      <c r="P10" s="27">
        <v>0.2</v>
      </c>
      <c r="Q10" s="27">
        <v>1</v>
      </c>
      <c r="R10" s="28">
        <f>Q10*P10*O10</f>
        <v>8</v>
      </c>
      <c r="S10" s="174" t="s">
        <v>21</v>
      </c>
      <c r="T10" s="24"/>
    </row>
    <row r="11" spans="1:20" s="2" customFormat="1" ht="191.1" customHeight="1" x14ac:dyDescent="0.25">
      <c r="A11" s="46">
        <v>2</v>
      </c>
      <c r="B11" s="378"/>
      <c r="C11" s="223"/>
      <c r="D11" s="19" t="s">
        <v>764</v>
      </c>
      <c r="E11" s="19" t="s">
        <v>765</v>
      </c>
      <c r="F11" s="123">
        <v>40</v>
      </c>
      <c r="G11" s="123">
        <v>3</v>
      </c>
      <c r="H11" s="123">
        <v>3</v>
      </c>
      <c r="I11" s="110">
        <f t="shared" si="0"/>
        <v>360</v>
      </c>
      <c r="J11" s="125" t="s">
        <v>22</v>
      </c>
      <c r="K11" s="19" t="s">
        <v>766</v>
      </c>
      <c r="L11" s="65" t="s">
        <v>767</v>
      </c>
      <c r="M11" s="110" t="s">
        <v>36</v>
      </c>
      <c r="N11" s="36" t="s">
        <v>109</v>
      </c>
      <c r="O11" s="27">
        <v>40</v>
      </c>
      <c r="P11" s="27">
        <v>0.2</v>
      </c>
      <c r="Q11" s="27">
        <v>2</v>
      </c>
      <c r="R11" s="28">
        <f t="shared" ref="R11:R16" si="1">O11*P11*Q11</f>
        <v>16</v>
      </c>
      <c r="S11" s="30" t="s">
        <v>21</v>
      </c>
      <c r="T11" s="24"/>
    </row>
    <row r="12" spans="1:20" s="2" customFormat="1" ht="267" customHeight="1" x14ac:dyDescent="0.25">
      <c r="A12" s="46">
        <v>3</v>
      </c>
      <c r="B12" s="378"/>
      <c r="C12" s="223"/>
      <c r="D12" s="19" t="s">
        <v>768</v>
      </c>
      <c r="E12" s="19" t="s">
        <v>765</v>
      </c>
      <c r="F12" s="123">
        <v>40</v>
      </c>
      <c r="G12" s="123">
        <v>3</v>
      </c>
      <c r="H12" s="123">
        <v>3</v>
      </c>
      <c r="I12" s="110">
        <f t="shared" si="0"/>
        <v>360</v>
      </c>
      <c r="J12" s="125" t="s">
        <v>22</v>
      </c>
      <c r="K12" s="19" t="s">
        <v>884</v>
      </c>
      <c r="L12" s="65" t="s">
        <v>885</v>
      </c>
      <c r="M12" s="110" t="s">
        <v>36</v>
      </c>
      <c r="N12" s="36" t="s">
        <v>109</v>
      </c>
      <c r="O12" s="27">
        <v>40</v>
      </c>
      <c r="P12" s="27">
        <v>0.2</v>
      </c>
      <c r="Q12" s="27">
        <v>1</v>
      </c>
      <c r="R12" s="28">
        <f t="shared" si="1"/>
        <v>8</v>
      </c>
      <c r="S12" s="30" t="s">
        <v>21</v>
      </c>
      <c r="T12" s="55"/>
    </row>
    <row r="13" spans="1:20" s="2" customFormat="1" ht="207" customHeight="1" x14ac:dyDescent="0.25">
      <c r="A13" s="119">
        <v>4</v>
      </c>
      <c r="B13" s="378"/>
      <c r="C13" s="223"/>
      <c r="D13" s="19" t="s">
        <v>769</v>
      </c>
      <c r="E13" s="19" t="s">
        <v>770</v>
      </c>
      <c r="F13" s="123">
        <v>40</v>
      </c>
      <c r="G13" s="123">
        <v>3</v>
      </c>
      <c r="H13" s="123">
        <v>3</v>
      </c>
      <c r="I13" s="110">
        <f t="shared" si="0"/>
        <v>360</v>
      </c>
      <c r="J13" s="125" t="s">
        <v>22</v>
      </c>
      <c r="K13" s="19" t="s">
        <v>771</v>
      </c>
      <c r="L13" s="65" t="s">
        <v>772</v>
      </c>
      <c r="M13" s="110" t="s">
        <v>36</v>
      </c>
      <c r="N13" s="36" t="s">
        <v>109</v>
      </c>
      <c r="O13" s="27">
        <v>40</v>
      </c>
      <c r="P13" s="27">
        <v>0.2</v>
      </c>
      <c r="Q13" s="27">
        <v>1</v>
      </c>
      <c r="R13" s="28">
        <f t="shared" si="1"/>
        <v>8</v>
      </c>
      <c r="S13" s="30" t="s">
        <v>21</v>
      </c>
      <c r="T13" s="128"/>
    </row>
    <row r="14" spans="1:20" s="2" customFormat="1" ht="261.95" customHeight="1" x14ac:dyDescent="0.25">
      <c r="A14" s="119">
        <v>5</v>
      </c>
      <c r="B14" s="378"/>
      <c r="C14" s="223"/>
      <c r="D14" s="120" t="s">
        <v>773</v>
      </c>
      <c r="E14" s="31" t="s">
        <v>774</v>
      </c>
      <c r="F14" s="123">
        <v>40</v>
      </c>
      <c r="G14" s="123">
        <v>3</v>
      </c>
      <c r="H14" s="123">
        <v>3</v>
      </c>
      <c r="I14" s="110">
        <f t="shared" si="0"/>
        <v>360</v>
      </c>
      <c r="J14" s="125" t="s">
        <v>22</v>
      </c>
      <c r="K14" s="31" t="s">
        <v>775</v>
      </c>
      <c r="L14" s="65" t="s">
        <v>776</v>
      </c>
      <c r="M14" s="110" t="s">
        <v>36</v>
      </c>
      <c r="N14" s="36" t="s">
        <v>109</v>
      </c>
      <c r="O14" s="27">
        <v>40</v>
      </c>
      <c r="P14" s="27">
        <v>0.2</v>
      </c>
      <c r="Q14" s="27">
        <v>1</v>
      </c>
      <c r="R14" s="28">
        <f t="shared" si="1"/>
        <v>8</v>
      </c>
      <c r="S14" s="30" t="s">
        <v>21</v>
      </c>
      <c r="T14" s="128"/>
    </row>
    <row r="15" spans="1:20" s="2" customFormat="1" ht="212.1" customHeight="1" x14ac:dyDescent="0.25">
      <c r="A15" s="119">
        <v>6</v>
      </c>
      <c r="B15" s="378"/>
      <c r="C15" s="223"/>
      <c r="D15" s="120" t="s">
        <v>777</v>
      </c>
      <c r="E15" s="31" t="s">
        <v>778</v>
      </c>
      <c r="F15" s="123">
        <v>40</v>
      </c>
      <c r="G15" s="123">
        <v>3</v>
      </c>
      <c r="H15" s="123">
        <v>3</v>
      </c>
      <c r="I15" s="110">
        <f t="shared" si="0"/>
        <v>360</v>
      </c>
      <c r="J15" s="125" t="s">
        <v>22</v>
      </c>
      <c r="K15" s="31" t="s">
        <v>883</v>
      </c>
      <c r="L15" s="65" t="s">
        <v>779</v>
      </c>
      <c r="M15" s="110" t="s">
        <v>36</v>
      </c>
      <c r="N15" s="36" t="s">
        <v>109</v>
      </c>
      <c r="O15" s="27">
        <v>40</v>
      </c>
      <c r="P15" s="27">
        <v>0.2</v>
      </c>
      <c r="Q15" s="27">
        <v>1</v>
      </c>
      <c r="R15" s="28">
        <f t="shared" si="1"/>
        <v>8</v>
      </c>
      <c r="S15" s="30" t="s">
        <v>21</v>
      </c>
      <c r="T15" s="128"/>
    </row>
    <row r="16" spans="1:20" s="2" customFormat="1" ht="183.6" customHeight="1" x14ac:dyDescent="0.25">
      <c r="A16" s="39">
        <v>7</v>
      </c>
      <c r="B16" s="378"/>
      <c r="C16" s="223"/>
      <c r="D16" s="120" t="s">
        <v>780</v>
      </c>
      <c r="E16" s="31" t="s">
        <v>774</v>
      </c>
      <c r="F16" s="123">
        <v>40</v>
      </c>
      <c r="G16" s="123">
        <v>3</v>
      </c>
      <c r="H16" s="123">
        <v>3</v>
      </c>
      <c r="I16" s="110">
        <f t="shared" si="0"/>
        <v>360</v>
      </c>
      <c r="J16" s="125" t="s">
        <v>22</v>
      </c>
      <c r="K16" s="31" t="s">
        <v>781</v>
      </c>
      <c r="L16" s="65" t="s">
        <v>782</v>
      </c>
      <c r="M16" s="110" t="s">
        <v>36</v>
      </c>
      <c r="N16" s="36" t="s">
        <v>109</v>
      </c>
      <c r="O16" s="27">
        <v>40</v>
      </c>
      <c r="P16" s="27">
        <v>0.2</v>
      </c>
      <c r="Q16" s="27">
        <v>1</v>
      </c>
      <c r="R16" s="28">
        <f t="shared" si="1"/>
        <v>8</v>
      </c>
      <c r="S16" s="178" t="s">
        <v>21</v>
      </c>
      <c r="T16" s="99"/>
    </row>
    <row r="17" spans="1:20" ht="39.950000000000003" customHeight="1" x14ac:dyDescent="0.2">
      <c r="A17" s="224" t="s">
        <v>447</v>
      </c>
      <c r="B17" s="225"/>
      <c r="C17" s="225"/>
      <c r="D17" s="225"/>
      <c r="E17" s="225"/>
      <c r="F17" s="225"/>
      <c r="G17" s="225"/>
      <c r="H17" s="225"/>
      <c r="I17" s="225"/>
      <c r="J17" s="225"/>
      <c r="K17" s="225"/>
      <c r="L17" s="225"/>
      <c r="M17" s="225"/>
      <c r="N17" s="225"/>
      <c r="O17" s="225"/>
      <c r="P17" s="225"/>
      <c r="Q17" s="225"/>
      <c r="R17" s="225"/>
      <c r="S17" s="225"/>
      <c r="T17" s="226"/>
    </row>
    <row r="18" spans="1:20" ht="39.950000000000003" customHeight="1" x14ac:dyDescent="0.2">
      <c r="A18" s="227"/>
      <c r="B18" s="228"/>
      <c r="C18" s="228"/>
      <c r="D18" s="228"/>
      <c r="E18" s="228"/>
      <c r="F18" s="228"/>
      <c r="G18" s="228"/>
      <c r="H18" s="228"/>
      <c r="I18" s="228"/>
      <c r="J18" s="228"/>
      <c r="K18" s="228"/>
      <c r="L18" s="228"/>
      <c r="M18" s="228"/>
      <c r="N18" s="228"/>
      <c r="O18" s="228"/>
      <c r="P18" s="228"/>
      <c r="Q18" s="228"/>
      <c r="R18" s="228"/>
      <c r="S18" s="228"/>
      <c r="T18" s="229"/>
    </row>
    <row r="19" spans="1:20" ht="39.950000000000003" customHeight="1" thickBot="1" x14ac:dyDescent="0.25">
      <c r="A19" s="230"/>
      <c r="B19" s="231"/>
      <c r="C19" s="231"/>
      <c r="D19" s="231"/>
      <c r="E19" s="231"/>
      <c r="F19" s="231"/>
      <c r="G19" s="231"/>
      <c r="H19" s="231"/>
      <c r="I19" s="231"/>
      <c r="J19" s="231"/>
      <c r="K19" s="231"/>
      <c r="L19" s="231"/>
      <c r="M19" s="231"/>
      <c r="N19" s="231"/>
      <c r="O19" s="231"/>
      <c r="P19" s="231"/>
      <c r="Q19" s="231"/>
      <c r="R19" s="231"/>
      <c r="S19" s="231"/>
      <c r="T19" s="232"/>
    </row>
    <row r="20" spans="1:20" ht="12" thickTop="1" x14ac:dyDescent="0.2"/>
  </sheetData>
  <mergeCells count="31">
    <mergeCell ref="A1:C6"/>
    <mergeCell ref="D1:N2"/>
    <mergeCell ref="D3:K3"/>
    <mergeCell ref="L3:N3"/>
    <mergeCell ref="D4:K4"/>
    <mergeCell ref="L4:N4"/>
    <mergeCell ref="D5:K5"/>
    <mergeCell ref="L5:N5"/>
    <mergeCell ref="D6:K6"/>
    <mergeCell ref="L6:N6"/>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C10:C16"/>
    <mergeCell ref="B10:B16"/>
    <mergeCell ref="A17:T17"/>
    <mergeCell ref="A18:T18"/>
    <mergeCell ref="A19:T19"/>
  </mergeCells>
  <pageMargins left="0.43307086614173229" right="0.35433070866141736" top="0.59055118110236227" bottom="0.35433070866141736" header="0.31496062992125984" footer="0.31496062992125984"/>
  <pageSetup paperSize="9" scale="25" fitToHeight="0" orientation="landscape" r:id="rId1"/>
  <rowBreaks count="1" manualBreakCount="1">
    <brk id="36" max="16383" man="1"/>
  </rowBreaks>
  <colBreaks count="2" manualBreakCount="2">
    <brk id="4" max="1048575" man="1"/>
    <brk id="20" max="1048575" man="1"/>
  </col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
  <sheetViews>
    <sheetView view="pageBreakPreview" topLeftCell="A9" zoomScale="25" zoomScaleNormal="30" zoomScaleSheetLayoutView="25" workbookViewId="0">
      <selection activeCell="D12" sqref="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27.140625" style="1" customWidth="1"/>
    <col min="12" max="12" width="76.7109375" style="1" customWidth="1"/>
    <col min="13" max="13" width="8.42578125" style="1" customWidth="1"/>
    <col min="14" max="14" width="23.5703125" style="1" customWidth="1"/>
    <col min="15" max="15" width="8.7109375" style="1" customWidth="1"/>
    <col min="16" max="16" width="10.5703125" style="1" customWidth="1"/>
    <col min="17"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7"/>
      <c r="P1" s="7"/>
      <c r="Q1" s="7"/>
      <c r="R1" s="7"/>
      <c r="S1" s="7"/>
      <c r="T1" s="8"/>
    </row>
    <row r="2" spans="1:20" ht="20.100000000000001" customHeight="1" x14ac:dyDescent="0.2">
      <c r="A2" s="258"/>
      <c r="B2" s="259"/>
      <c r="C2" s="260"/>
      <c r="D2" s="267"/>
      <c r="E2" s="268"/>
      <c r="F2" s="268"/>
      <c r="G2" s="268"/>
      <c r="H2" s="268"/>
      <c r="I2" s="268"/>
      <c r="J2" s="268"/>
      <c r="K2" s="268"/>
      <c r="L2" s="268"/>
      <c r="M2" s="268"/>
      <c r="N2" s="269"/>
      <c r="O2" s="9"/>
      <c r="P2" s="9"/>
      <c r="Q2" s="9"/>
      <c r="R2" s="9"/>
      <c r="S2" s="9"/>
      <c r="T2" s="10"/>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9"/>
      <c r="P5" s="9"/>
      <c r="Q5" s="9"/>
      <c r="R5" s="9"/>
      <c r="S5" s="9"/>
      <c r="T5" s="10"/>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0" s="2" customFormat="1" ht="39.950000000000003" customHeight="1" x14ac:dyDescent="0.25">
      <c r="A7" s="241" t="s">
        <v>25</v>
      </c>
      <c r="B7" s="242"/>
      <c r="C7" s="243"/>
      <c r="D7" s="244" t="s">
        <v>594</v>
      </c>
      <c r="E7" s="245"/>
      <c r="F7" s="245"/>
      <c r="G7" s="245"/>
      <c r="H7" s="245"/>
      <c r="I7" s="245"/>
      <c r="J7" s="245"/>
      <c r="K7" s="246"/>
      <c r="L7" s="244" t="s">
        <v>1</v>
      </c>
      <c r="M7" s="245"/>
      <c r="N7" s="246"/>
      <c r="O7" s="247" t="s">
        <v>2</v>
      </c>
      <c r="P7" s="242"/>
      <c r="Q7" s="242"/>
      <c r="R7" s="242"/>
      <c r="S7" s="243"/>
      <c r="T7" s="13">
        <v>49</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06.25" customHeight="1" x14ac:dyDescent="0.25">
      <c r="A10" s="16">
        <v>1</v>
      </c>
      <c r="B10" s="378" t="s">
        <v>871</v>
      </c>
      <c r="C10" s="222" t="s">
        <v>726</v>
      </c>
      <c r="D10" s="120" t="s">
        <v>795</v>
      </c>
      <c r="E10" s="378" t="s">
        <v>698</v>
      </c>
      <c r="F10" s="123">
        <v>40</v>
      </c>
      <c r="G10" s="123">
        <v>3</v>
      </c>
      <c r="H10" s="123">
        <v>3</v>
      </c>
      <c r="I10" s="110">
        <f t="shared" ref="I10:I15" si="0">F10*G10*H10</f>
        <v>360</v>
      </c>
      <c r="J10" s="125" t="s">
        <v>22</v>
      </c>
      <c r="K10" s="31" t="s">
        <v>796</v>
      </c>
      <c r="L10" s="65" t="s">
        <v>797</v>
      </c>
      <c r="M10" s="110" t="s">
        <v>36</v>
      </c>
      <c r="N10" s="34" t="s">
        <v>657</v>
      </c>
      <c r="O10" s="27">
        <v>40</v>
      </c>
      <c r="P10" s="27">
        <v>0.2</v>
      </c>
      <c r="Q10" s="27">
        <v>1</v>
      </c>
      <c r="R10" s="28">
        <f>Q10*P10*O10</f>
        <v>8</v>
      </c>
      <c r="S10" s="30" t="s">
        <v>21</v>
      </c>
      <c r="T10" s="24"/>
    </row>
    <row r="11" spans="1:20" s="2" customFormat="1" ht="206.25" customHeight="1" x14ac:dyDescent="0.25">
      <c r="A11" s="46">
        <v>2</v>
      </c>
      <c r="B11" s="378"/>
      <c r="C11" s="223"/>
      <c r="D11" s="120" t="s">
        <v>798</v>
      </c>
      <c r="E11" s="378"/>
      <c r="F11" s="123">
        <v>40</v>
      </c>
      <c r="G11" s="123">
        <v>6</v>
      </c>
      <c r="H11" s="123">
        <v>3</v>
      </c>
      <c r="I11" s="110">
        <f t="shared" si="0"/>
        <v>720</v>
      </c>
      <c r="J11" s="111" t="s">
        <v>129</v>
      </c>
      <c r="K11" s="31" t="s">
        <v>799</v>
      </c>
      <c r="L11" s="65" t="s">
        <v>800</v>
      </c>
      <c r="M11" s="110" t="s">
        <v>36</v>
      </c>
      <c r="N11" s="36" t="s">
        <v>109</v>
      </c>
      <c r="O11" s="27">
        <v>40</v>
      </c>
      <c r="P11" s="27">
        <v>0.2</v>
      </c>
      <c r="Q11" s="27">
        <v>2</v>
      </c>
      <c r="R11" s="28">
        <f>O11*P11*Q11</f>
        <v>16</v>
      </c>
      <c r="S11" s="30" t="s">
        <v>21</v>
      </c>
      <c r="T11" s="24"/>
    </row>
    <row r="12" spans="1:20" s="2" customFormat="1" ht="276.95" customHeight="1" x14ac:dyDescent="0.25">
      <c r="A12" s="46">
        <v>3</v>
      </c>
      <c r="B12" s="378"/>
      <c r="C12" s="223"/>
      <c r="D12" s="120" t="s">
        <v>801</v>
      </c>
      <c r="E12" s="378"/>
      <c r="F12" s="123">
        <v>40</v>
      </c>
      <c r="G12" s="123">
        <v>3</v>
      </c>
      <c r="H12" s="123">
        <v>3</v>
      </c>
      <c r="I12" s="110">
        <f t="shared" si="0"/>
        <v>360</v>
      </c>
      <c r="J12" s="125" t="s">
        <v>22</v>
      </c>
      <c r="K12" s="31" t="s">
        <v>802</v>
      </c>
      <c r="L12" s="65" t="s">
        <v>776</v>
      </c>
      <c r="M12" s="110" t="s">
        <v>36</v>
      </c>
      <c r="N12" s="36" t="s">
        <v>109</v>
      </c>
      <c r="O12" s="27">
        <v>40</v>
      </c>
      <c r="P12" s="27">
        <v>0.2</v>
      </c>
      <c r="Q12" s="27">
        <v>1</v>
      </c>
      <c r="R12" s="28">
        <f>O12*P12*Q12</f>
        <v>8</v>
      </c>
      <c r="S12" s="30" t="s">
        <v>21</v>
      </c>
      <c r="T12" s="55"/>
    </row>
    <row r="13" spans="1:20" s="2" customFormat="1" ht="312" customHeight="1" x14ac:dyDescent="0.25">
      <c r="A13" s="46">
        <v>4</v>
      </c>
      <c r="B13" s="378"/>
      <c r="C13" s="223"/>
      <c r="D13" s="120" t="s">
        <v>803</v>
      </c>
      <c r="E13" s="378"/>
      <c r="F13" s="123">
        <v>40</v>
      </c>
      <c r="G13" s="123">
        <v>6</v>
      </c>
      <c r="H13" s="123">
        <v>3</v>
      </c>
      <c r="I13" s="110">
        <f t="shared" si="0"/>
        <v>720</v>
      </c>
      <c r="J13" s="111" t="s">
        <v>129</v>
      </c>
      <c r="K13" s="31" t="s">
        <v>804</v>
      </c>
      <c r="L13" s="65" t="s">
        <v>710</v>
      </c>
      <c r="M13" s="110" t="s">
        <v>36</v>
      </c>
      <c r="N13" s="36" t="s">
        <v>109</v>
      </c>
      <c r="O13" s="27">
        <v>40</v>
      </c>
      <c r="P13" s="27">
        <v>0.2</v>
      </c>
      <c r="Q13" s="27">
        <v>2</v>
      </c>
      <c r="R13" s="28">
        <f t="shared" ref="R13:R15" si="1">O13*P13*Q13</f>
        <v>16</v>
      </c>
      <c r="S13" s="30" t="s">
        <v>21</v>
      </c>
      <c r="T13" s="74"/>
    </row>
    <row r="14" spans="1:20" s="2" customFormat="1" ht="312" customHeight="1" x14ac:dyDescent="0.25">
      <c r="A14" s="46">
        <v>5</v>
      </c>
      <c r="B14" s="378"/>
      <c r="C14" s="223"/>
      <c r="D14" s="120" t="s">
        <v>795</v>
      </c>
      <c r="E14" s="378"/>
      <c r="F14" s="123">
        <v>40</v>
      </c>
      <c r="G14" s="123">
        <v>6</v>
      </c>
      <c r="H14" s="123">
        <v>3</v>
      </c>
      <c r="I14" s="110">
        <f t="shared" si="0"/>
        <v>720</v>
      </c>
      <c r="J14" s="111" t="s">
        <v>129</v>
      </c>
      <c r="K14" s="31" t="s">
        <v>805</v>
      </c>
      <c r="L14" s="65" t="s">
        <v>797</v>
      </c>
      <c r="M14" s="110" t="s">
        <v>36</v>
      </c>
      <c r="N14" s="36" t="s">
        <v>109</v>
      </c>
      <c r="O14" s="27">
        <v>40</v>
      </c>
      <c r="P14" s="27">
        <v>0.2</v>
      </c>
      <c r="Q14" s="27">
        <v>2</v>
      </c>
      <c r="R14" s="28">
        <f t="shared" si="1"/>
        <v>16</v>
      </c>
      <c r="S14" s="30" t="s">
        <v>21</v>
      </c>
      <c r="T14" s="74"/>
    </row>
    <row r="15" spans="1:20" s="2" customFormat="1" ht="189.75" customHeight="1" x14ac:dyDescent="0.25">
      <c r="A15" s="46">
        <v>6</v>
      </c>
      <c r="B15" s="378"/>
      <c r="C15" s="223"/>
      <c r="D15" s="120" t="s">
        <v>806</v>
      </c>
      <c r="E15" s="378"/>
      <c r="F15" s="123">
        <v>40</v>
      </c>
      <c r="G15" s="123">
        <v>3</v>
      </c>
      <c r="H15" s="123">
        <v>3</v>
      </c>
      <c r="I15" s="110">
        <f t="shared" si="0"/>
        <v>360</v>
      </c>
      <c r="J15" s="125" t="s">
        <v>22</v>
      </c>
      <c r="K15" s="31" t="s">
        <v>807</v>
      </c>
      <c r="L15" s="65" t="s">
        <v>797</v>
      </c>
      <c r="M15" s="110" t="s">
        <v>36</v>
      </c>
      <c r="N15" s="36" t="s">
        <v>109</v>
      </c>
      <c r="O15" s="27">
        <v>40</v>
      </c>
      <c r="P15" s="27">
        <v>0.2</v>
      </c>
      <c r="Q15" s="27">
        <v>2</v>
      </c>
      <c r="R15" s="28">
        <f t="shared" si="1"/>
        <v>16</v>
      </c>
      <c r="S15" s="30" t="s">
        <v>21</v>
      </c>
      <c r="T15" s="57"/>
    </row>
    <row r="16" spans="1:20" ht="39.950000000000003" customHeight="1" x14ac:dyDescent="0.2">
      <c r="A16" s="224" t="s">
        <v>447</v>
      </c>
      <c r="B16" s="225"/>
      <c r="C16" s="225"/>
      <c r="D16" s="225"/>
      <c r="E16" s="225"/>
      <c r="F16" s="225"/>
      <c r="G16" s="225"/>
      <c r="H16" s="225"/>
      <c r="I16" s="225"/>
      <c r="J16" s="225"/>
      <c r="K16" s="225"/>
      <c r="L16" s="225"/>
      <c r="M16" s="225"/>
      <c r="N16" s="225"/>
      <c r="O16" s="225"/>
      <c r="P16" s="225"/>
      <c r="Q16" s="225"/>
      <c r="R16" s="225"/>
      <c r="S16" s="225"/>
      <c r="T16" s="226"/>
    </row>
    <row r="17" spans="1:20" ht="39.950000000000003" customHeight="1" x14ac:dyDescent="0.2">
      <c r="A17" s="227"/>
      <c r="B17" s="228"/>
      <c r="C17" s="228"/>
      <c r="D17" s="228"/>
      <c r="E17" s="228"/>
      <c r="F17" s="228"/>
      <c r="G17" s="228"/>
      <c r="H17" s="228"/>
      <c r="I17" s="228"/>
      <c r="J17" s="228"/>
      <c r="K17" s="228"/>
      <c r="L17" s="228"/>
      <c r="M17" s="228"/>
      <c r="N17" s="228"/>
      <c r="O17" s="228"/>
      <c r="P17" s="228"/>
      <c r="Q17" s="228"/>
      <c r="R17" s="228"/>
      <c r="S17" s="228"/>
      <c r="T17" s="229"/>
    </row>
    <row r="18" spans="1:20" ht="39.950000000000003" customHeight="1" thickBot="1" x14ac:dyDescent="0.25">
      <c r="A18" s="230"/>
      <c r="B18" s="231"/>
      <c r="C18" s="231"/>
      <c r="D18" s="231"/>
      <c r="E18" s="231"/>
      <c r="F18" s="231"/>
      <c r="G18" s="231"/>
      <c r="H18" s="231"/>
      <c r="I18" s="231"/>
      <c r="J18" s="231"/>
      <c r="K18" s="231"/>
      <c r="L18" s="231"/>
      <c r="M18" s="231"/>
      <c r="N18" s="231"/>
      <c r="O18" s="231"/>
      <c r="P18" s="231"/>
      <c r="Q18" s="231"/>
      <c r="R18" s="231"/>
      <c r="S18" s="231"/>
      <c r="T18" s="232"/>
    </row>
    <row r="19" spans="1:20" ht="12" thickTop="1" x14ac:dyDescent="0.2"/>
  </sheetData>
  <mergeCells count="32">
    <mergeCell ref="A1:C6"/>
    <mergeCell ref="D1:N2"/>
    <mergeCell ref="D3:K3"/>
    <mergeCell ref="L3:N3"/>
    <mergeCell ref="D4:K4"/>
    <mergeCell ref="L4:N4"/>
    <mergeCell ref="D5:K5"/>
    <mergeCell ref="L5:N5"/>
    <mergeCell ref="D6:K6"/>
    <mergeCell ref="L6:N6"/>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8:T18"/>
    <mergeCell ref="C10:C15"/>
    <mergeCell ref="B10:B15"/>
    <mergeCell ref="E10:E15"/>
    <mergeCell ref="A16:T16"/>
    <mergeCell ref="A17:T17"/>
  </mergeCells>
  <pageMargins left="0.43307086614173229" right="0.35433070866141736" top="0.59055118110236227" bottom="0.35433070866141736" header="0.31496062992125984" footer="0.31496062992125984"/>
  <pageSetup paperSize="9" scale="25" fitToHeight="0" orientation="landscape" r:id="rId1"/>
  <rowBreaks count="1" manualBreakCount="1">
    <brk id="36" max="16383" man="1"/>
  </rowBreaks>
  <colBreaks count="2" manualBreakCount="2">
    <brk id="4" max="1048575" man="1"/>
    <brk id="20" max="1048575" man="1"/>
  </col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
  <sheetViews>
    <sheetView view="pageBreakPreview" topLeftCell="A9" zoomScale="25" zoomScaleNormal="30" zoomScaleSheetLayoutView="25" workbookViewId="0">
      <selection activeCell="D12" sqref="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27.140625" style="1" customWidth="1"/>
    <col min="12" max="12" width="76.7109375" style="1" customWidth="1"/>
    <col min="13" max="13" width="8.42578125" style="1" customWidth="1"/>
    <col min="14" max="14" width="23.5703125" style="1" customWidth="1"/>
    <col min="15" max="15" width="8.7109375" style="1" customWidth="1"/>
    <col min="16" max="16" width="10.5703125" style="1" customWidth="1"/>
    <col min="17"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7"/>
      <c r="P1" s="7"/>
      <c r="Q1" s="7"/>
      <c r="R1" s="7"/>
      <c r="S1" s="7"/>
      <c r="T1" s="8"/>
    </row>
    <row r="2" spans="1:20" ht="20.100000000000001" customHeight="1" x14ac:dyDescent="0.2">
      <c r="A2" s="258"/>
      <c r="B2" s="259"/>
      <c r="C2" s="260"/>
      <c r="D2" s="267"/>
      <c r="E2" s="268"/>
      <c r="F2" s="268"/>
      <c r="G2" s="268"/>
      <c r="H2" s="268"/>
      <c r="I2" s="268"/>
      <c r="J2" s="268"/>
      <c r="K2" s="268"/>
      <c r="L2" s="268"/>
      <c r="M2" s="268"/>
      <c r="N2" s="269"/>
      <c r="O2" s="9"/>
      <c r="P2" s="9"/>
      <c r="Q2" s="9"/>
      <c r="R2" s="9"/>
      <c r="S2" s="9"/>
      <c r="T2" s="10"/>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9"/>
      <c r="P5" s="9"/>
      <c r="Q5" s="9"/>
      <c r="R5" s="9"/>
      <c r="S5" s="9"/>
      <c r="T5" s="10"/>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0" s="2" customFormat="1" ht="39.950000000000003" customHeight="1" x14ac:dyDescent="0.25">
      <c r="A7" s="241" t="s">
        <v>25</v>
      </c>
      <c r="B7" s="242"/>
      <c r="C7" s="243"/>
      <c r="D7" s="244" t="s">
        <v>594</v>
      </c>
      <c r="E7" s="245"/>
      <c r="F7" s="245"/>
      <c r="G7" s="245"/>
      <c r="H7" s="245"/>
      <c r="I7" s="245"/>
      <c r="J7" s="245"/>
      <c r="K7" s="246"/>
      <c r="L7" s="244" t="s">
        <v>1</v>
      </c>
      <c r="M7" s="245"/>
      <c r="N7" s="246"/>
      <c r="O7" s="247" t="s">
        <v>2</v>
      </c>
      <c r="P7" s="242"/>
      <c r="Q7" s="242"/>
      <c r="R7" s="242"/>
      <c r="S7" s="243"/>
      <c r="T7" s="13">
        <v>50</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06.25" customHeight="1" x14ac:dyDescent="0.25">
      <c r="A10" s="16">
        <v>1</v>
      </c>
      <c r="B10" s="378" t="s">
        <v>870</v>
      </c>
      <c r="C10" s="222" t="s">
        <v>726</v>
      </c>
      <c r="D10" s="120" t="s">
        <v>795</v>
      </c>
      <c r="E10" s="378" t="s">
        <v>698</v>
      </c>
      <c r="F10" s="123">
        <v>40</v>
      </c>
      <c r="G10" s="123">
        <v>3</v>
      </c>
      <c r="H10" s="123">
        <v>3</v>
      </c>
      <c r="I10" s="110">
        <f t="shared" ref="I10:I15" si="0">F10*G10*H10</f>
        <v>360</v>
      </c>
      <c r="J10" s="125" t="s">
        <v>22</v>
      </c>
      <c r="K10" s="31" t="s">
        <v>796</v>
      </c>
      <c r="L10" s="65" t="s">
        <v>797</v>
      </c>
      <c r="M10" s="110" t="s">
        <v>36</v>
      </c>
      <c r="N10" s="34" t="s">
        <v>657</v>
      </c>
      <c r="O10" s="27">
        <v>40</v>
      </c>
      <c r="P10" s="27">
        <v>0.2</v>
      </c>
      <c r="Q10" s="27">
        <v>1</v>
      </c>
      <c r="R10" s="28">
        <f>Q10*P10*O10</f>
        <v>8</v>
      </c>
      <c r="S10" s="30" t="s">
        <v>21</v>
      </c>
      <c r="T10" s="24"/>
    </row>
    <row r="11" spans="1:20" s="2" customFormat="1" ht="206.25" customHeight="1" x14ac:dyDescent="0.25">
      <c r="A11" s="46">
        <v>2</v>
      </c>
      <c r="B11" s="378"/>
      <c r="C11" s="223"/>
      <c r="D11" s="120" t="s">
        <v>798</v>
      </c>
      <c r="E11" s="378"/>
      <c r="F11" s="123">
        <v>40</v>
      </c>
      <c r="G11" s="123">
        <v>6</v>
      </c>
      <c r="H11" s="123">
        <v>3</v>
      </c>
      <c r="I11" s="110">
        <f t="shared" si="0"/>
        <v>720</v>
      </c>
      <c r="J11" s="111" t="s">
        <v>129</v>
      </c>
      <c r="K11" s="31" t="s">
        <v>799</v>
      </c>
      <c r="L11" s="65" t="s">
        <v>800</v>
      </c>
      <c r="M11" s="110" t="s">
        <v>36</v>
      </c>
      <c r="N11" s="36" t="s">
        <v>109</v>
      </c>
      <c r="O11" s="27">
        <v>40</v>
      </c>
      <c r="P11" s="27">
        <v>0.2</v>
      </c>
      <c r="Q11" s="27">
        <v>2</v>
      </c>
      <c r="R11" s="28">
        <f>O11*P11*Q11</f>
        <v>16</v>
      </c>
      <c r="S11" s="30" t="s">
        <v>21</v>
      </c>
      <c r="T11" s="24"/>
    </row>
    <row r="12" spans="1:20" s="2" customFormat="1" ht="276.95" customHeight="1" x14ac:dyDescent="0.25">
      <c r="A12" s="46">
        <v>3</v>
      </c>
      <c r="B12" s="378"/>
      <c r="C12" s="223"/>
      <c r="D12" s="120" t="s">
        <v>801</v>
      </c>
      <c r="E12" s="378"/>
      <c r="F12" s="123">
        <v>40</v>
      </c>
      <c r="G12" s="123">
        <v>3</v>
      </c>
      <c r="H12" s="123">
        <v>3</v>
      </c>
      <c r="I12" s="110">
        <f t="shared" si="0"/>
        <v>360</v>
      </c>
      <c r="J12" s="125" t="s">
        <v>22</v>
      </c>
      <c r="K12" s="31" t="s">
        <v>802</v>
      </c>
      <c r="L12" s="65" t="s">
        <v>776</v>
      </c>
      <c r="M12" s="110" t="s">
        <v>36</v>
      </c>
      <c r="N12" s="36" t="s">
        <v>109</v>
      </c>
      <c r="O12" s="27">
        <v>40</v>
      </c>
      <c r="P12" s="27">
        <v>0.2</v>
      </c>
      <c r="Q12" s="27">
        <v>1</v>
      </c>
      <c r="R12" s="28">
        <f>O12*P12*Q12</f>
        <v>8</v>
      </c>
      <c r="S12" s="30" t="s">
        <v>21</v>
      </c>
      <c r="T12" s="55"/>
    </row>
    <row r="13" spans="1:20" s="2" customFormat="1" ht="312" customHeight="1" x14ac:dyDescent="0.25">
      <c r="A13" s="46">
        <v>4</v>
      </c>
      <c r="B13" s="378"/>
      <c r="C13" s="223"/>
      <c r="D13" s="120" t="s">
        <v>803</v>
      </c>
      <c r="E13" s="378"/>
      <c r="F13" s="123">
        <v>40</v>
      </c>
      <c r="G13" s="123">
        <v>6</v>
      </c>
      <c r="H13" s="123">
        <v>3</v>
      </c>
      <c r="I13" s="110">
        <f t="shared" si="0"/>
        <v>720</v>
      </c>
      <c r="J13" s="111" t="s">
        <v>129</v>
      </c>
      <c r="K13" s="31" t="s">
        <v>804</v>
      </c>
      <c r="L13" s="65" t="s">
        <v>710</v>
      </c>
      <c r="M13" s="110" t="s">
        <v>36</v>
      </c>
      <c r="N13" s="36" t="s">
        <v>109</v>
      </c>
      <c r="O13" s="27">
        <v>40</v>
      </c>
      <c r="P13" s="27">
        <v>0.2</v>
      </c>
      <c r="Q13" s="27">
        <v>2</v>
      </c>
      <c r="R13" s="28">
        <f t="shared" ref="R13:R15" si="1">O13*P13*Q13</f>
        <v>16</v>
      </c>
      <c r="S13" s="30" t="s">
        <v>21</v>
      </c>
      <c r="T13" s="74"/>
    </row>
    <row r="14" spans="1:20" s="2" customFormat="1" ht="312" customHeight="1" x14ac:dyDescent="0.25">
      <c r="A14" s="46">
        <v>5</v>
      </c>
      <c r="B14" s="378"/>
      <c r="C14" s="223"/>
      <c r="D14" s="120" t="s">
        <v>795</v>
      </c>
      <c r="E14" s="378"/>
      <c r="F14" s="123">
        <v>40</v>
      </c>
      <c r="G14" s="123">
        <v>6</v>
      </c>
      <c r="H14" s="123">
        <v>3</v>
      </c>
      <c r="I14" s="110">
        <f t="shared" si="0"/>
        <v>720</v>
      </c>
      <c r="J14" s="111" t="s">
        <v>129</v>
      </c>
      <c r="K14" s="31" t="s">
        <v>805</v>
      </c>
      <c r="L14" s="65" t="s">
        <v>797</v>
      </c>
      <c r="M14" s="110" t="s">
        <v>36</v>
      </c>
      <c r="N14" s="36" t="s">
        <v>109</v>
      </c>
      <c r="O14" s="27">
        <v>40</v>
      </c>
      <c r="P14" s="27">
        <v>0.2</v>
      </c>
      <c r="Q14" s="27">
        <v>2</v>
      </c>
      <c r="R14" s="28">
        <f t="shared" si="1"/>
        <v>16</v>
      </c>
      <c r="S14" s="30" t="s">
        <v>21</v>
      </c>
      <c r="T14" s="74"/>
    </row>
    <row r="15" spans="1:20" s="2" customFormat="1" ht="189.75" customHeight="1" x14ac:dyDescent="0.25">
      <c r="A15" s="46">
        <v>6</v>
      </c>
      <c r="B15" s="378"/>
      <c r="C15" s="223"/>
      <c r="D15" s="120" t="s">
        <v>806</v>
      </c>
      <c r="E15" s="378"/>
      <c r="F15" s="123">
        <v>40</v>
      </c>
      <c r="G15" s="123">
        <v>3</v>
      </c>
      <c r="H15" s="123">
        <v>3</v>
      </c>
      <c r="I15" s="110">
        <f t="shared" si="0"/>
        <v>360</v>
      </c>
      <c r="J15" s="125" t="s">
        <v>22</v>
      </c>
      <c r="K15" s="31" t="s">
        <v>807</v>
      </c>
      <c r="L15" s="65" t="s">
        <v>797</v>
      </c>
      <c r="M15" s="110" t="s">
        <v>36</v>
      </c>
      <c r="N15" s="36" t="s">
        <v>109</v>
      </c>
      <c r="O15" s="27">
        <v>40</v>
      </c>
      <c r="P15" s="27">
        <v>0.2</v>
      </c>
      <c r="Q15" s="27">
        <v>2</v>
      </c>
      <c r="R15" s="28">
        <f t="shared" si="1"/>
        <v>16</v>
      </c>
      <c r="S15" s="30" t="s">
        <v>21</v>
      </c>
      <c r="T15" s="57"/>
    </row>
    <row r="16" spans="1:20" ht="39.950000000000003" customHeight="1" x14ac:dyDescent="0.2">
      <c r="A16" s="224" t="s">
        <v>447</v>
      </c>
      <c r="B16" s="225"/>
      <c r="C16" s="225"/>
      <c r="D16" s="225"/>
      <c r="E16" s="225"/>
      <c r="F16" s="225"/>
      <c r="G16" s="225"/>
      <c r="H16" s="225"/>
      <c r="I16" s="225"/>
      <c r="J16" s="225"/>
      <c r="K16" s="225"/>
      <c r="L16" s="225"/>
      <c r="M16" s="225"/>
      <c r="N16" s="225"/>
      <c r="O16" s="225"/>
      <c r="P16" s="225"/>
      <c r="Q16" s="225"/>
      <c r="R16" s="225"/>
      <c r="S16" s="225"/>
      <c r="T16" s="226"/>
    </row>
    <row r="17" spans="1:20" ht="39.950000000000003" customHeight="1" x14ac:dyDescent="0.2">
      <c r="A17" s="227"/>
      <c r="B17" s="228"/>
      <c r="C17" s="228"/>
      <c r="D17" s="228"/>
      <c r="E17" s="228"/>
      <c r="F17" s="228"/>
      <c r="G17" s="228"/>
      <c r="H17" s="228"/>
      <c r="I17" s="228"/>
      <c r="J17" s="228"/>
      <c r="K17" s="228"/>
      <c r="L17" s="228"/>
      <c r="M17" s="228"/>
      <c r="N17" s="228"/>
      <c r="O17" s="228"/>
      <c r="P17" s="228"/>
      <c r="Q17" s="228"/>
      <c r="R17" s="228"/>
      <c r="S17" s="228"/>
      <c r="T17" s="229"/>
    </row>
    <row r="18" spans="1:20" ht="39.950000000000003" customHeight="1" thickBot="1" x14ac:dyDescent="0.25">
      <c r="A18" s="230"/>
      <c r="B18" s="231"/>
      <c r="C18" s="231"/>
      <c r="D18" s="231"/>
      <c r="E18" s="231"/>
      <c r="F18" s="231"/>
      <c r="G18" s="231"/>
      <c r="H18" s="231"/>
      <c r="I18" s="231"/>
      <c r="J18" s="231"/>
      <c r="K18" s="231"/>
      <c r="L18" s="231"/>
      <c r="M18" s="231"/>
      <c r="N18" s="231"/>
      <c r="O18" s="231"/>
      <c r="P18" s="231"/>
      <c r="Q18" s="231"/>
      <c r="R18" s="231"/>
      <c r="S18" s="231"/>
      <c r="T18" s="232"/>
    </row>
    <row r="19" spans="1:20" ht="12" thickTop="1" x14ac:dyDescent="0.2"/>
  </sheetData>
  <mergeCells count="32">
    <mergeCell ref="A1:C6"/>
    <mergeCell ref="D1:N2"/>
    <mergeCell ref="D3:K3"/>
    <mergeCell ref="L3:N3"/>
    <mergeCell ref="D4:K4"/>
    <mergeCell ref="L4:N4"/>
    <mergeCell ref="D5:K5"/>
    <mergeCell ref="L5:N5"/>
    <mergeCell ref="D6:K6"/>
    <mergeCell ref="L6:N6"/>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8:T18"/>
    <mergeCell ref="C10:C15"/>
    <mergeCell ref="B10:B15"/>
    <mergeCell ref="E10:E15"/>
    <mergeCell ref="A16:T16"/>
    <mergeCell ref="A17:T17"/>
  </mergeCells>
  <pageMargins left="0.43307086614173229" right="0.35433070866141736" top="0.59055118110236227" bottom="0.35433070866141736" header="0.31496062992125984" footer="0.31496062992125984"/>
  <pageSetup paperSize="9" scale="25" fitToHeight="0" orientation="landscape" r:id="rId1"/>
  <rowBreaks count="1" manualBreakCount="1">
    <brk id="36" max="16383" man="1"/>
  </rowBreaks>
  <colBreaks count="2" manualBreakCount="2">
    <brk id="4" max="1048575" man="1"/>
    <brk id="2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showWhiteSpace="0" view="pageBreakPreview" topLeftCell="A5" zoomScale="25" zoomScaleNormal="86" zoomScaleSheetLayoutView="25" zoomScalePageLayoutView="91" workbookViewId="0">
      <selection activeCell="K11" sqref="K11:K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16"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605</v>
      </c>
      <c r="E7" s="245"/>
      <c r="F7" s="245"/>
      <c r="G7" s="245"/>
      <c r="H7" s="245"/>
      <c r="I7" s="245"/>
      <c r="J7" s="245"/>
      <c r="K7" s="246"/>
      <c r="L7" s="244" t="s">
        <v>1</v>
      </c>
      <c r="M7" s="245"/>
      <c r="N7" s="246"/>
      <c r="O7" s="247" t="s">
        <v>2</v>
      </c>
      <c r="P7" s="242"/>
      <c r="Q7" s="242"/>
      <c r="R7" s="242"/>
      <c r="S7" s="243"/>
      <c r="T7" s="13">
        <v>5</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316.5" customHeight="1" x14ac:dyDescent="0.25">
      <c r="A10" s="46">
        <v>1</v>
      </c>
      <c r="B10" s="47" t="s">
        <v>215</v>
      </c>
      <c r="C10" s="222" t="s">
        <v>19</v>
      </c>
      <c r="D10" s="50" t="s">
        <v>216</v>
      </c>
      <c r="E10" s="50" t="s">
        <v>547</v>
      </c>
      <c r="F10" s="48">
        <v>15</v>
      </c>
      <c r="G10" s="48">
        <v>3</v>
      </c>
      <c r="H10" s="48">
        <v>1</v>
      </c>
      <c r="I10" s="49">
        <f t="shared" ref="I10:I13" si="0">H10*G10*F10</f>
        <v>45</v>
      </c>
      <c r="J10" s="29" t="s">
        <v>23</v>
      </c>
      <c r="K10" s="50" t="s">
        <v>587</v>
      </c>
      <c r="L10" s="62" t="s">
        <v>217</v>
      </c>
      <c r="M10" s="63" t="s">
        <v>36</v>
      </c>
      <c r="N10" s="59" t="s">
        <v>599</v>
      </c>
      <c r="O10" s="44">
        <v>15</v>
      </c>
      <c r="P10" s="44">
        <v>0.2</v>
      </c>
      <c r="Q10" s="44">
        <v>1</v>
      </c>
      <c r="R10" s="45">
        <f>Q10*O10*P10</f>
        <v>3</v>
      </c>
      <c r="S10" s="58" t="s">
        <v>21</v>
      </c>
      <c r="T10" s="57" t="s">
        <v>552</v>
      </c>
    </row>
    <row r="11" spans="1:20" s="2" customFormat="1" ht="277.5" customHeight="1" x14ac:dyDescent="0.25">
      <c r="A11" s="290">
        <v>2</v>
      </c>
      <c r="B11" s="318" t="s">
        <v>224</v>
      </c>
      <c r="C11" s="223"/>
      <c r="D11" s="278" t="s">
        <v>218</v>
      </c>
      <c r="E11" s="278" t="s">
        <v>219</v>
      </c>
      <c r="F11" s="280">
        <v>40</v>
      </c>
      <c r="G11" s="280">
        <v>3</v>
      </c>
      <c r="H11" s="280">
        <v>2</v>
      </c>
      <c r="I11" s="286">
        <f t="shared" si="0"/>
        <v>240</v>
      </c>
      <c r="J11" s="332" t="s">
        <v>22</v>
      </c>
      <c r="K11" s="278" t="s">
        <v>642</v>
      </c>
      <c r="L11" s="334" t="s">
        <v>223</v>
      </c>
      <c r="M11" s="300" t="s">
        <v>36</v>
      </c>
      <c r="N11" s="336" t="s">
        <v>109</v>
      </c>
      <c r="O11" s="292">
        <v>40</v>
      </c>
      <c r="P11" s="292">
        <v>0.2</v>
      </c>
      <c r="Q11" s="292">
        <v>2</v>
      </c>
      <c r="R11" s="294">
        <f>O11*P11*Q11</f>
        <v>16</v>
      </c>
      <c r="S11" s="282" t="s">
        <v>21</v>
      </c>
      <c r="T11" s="330" t="s">
        <v>553</v>
      </c>
    </row>
    <row r="12" spans="1:20" s="2" customFormat="1" ht="351" customHeight="1" x14ac:dyDescent="0.25">
      <c r="A12" s="291"/>
      <c r="B12" s="319"/>
      <c r="C12" s="223"/>
      <c r="D12" s="279"/>
      <c r="E12" s="279"/>
      <c r="F12" s="281"/>
      <c r="G12" s="281"/>
      <c r="H12" s="281"/>
      <c r="I12" s="287"/>
      <c r="J12" s="333"/>
      <c r="K12" s="279"/>
      <c r="L12" s="335"/>
      <c r="M12" s="301"/>
      <c r="N12" s="337"/>
      <c r="O12" s="293"/>
      <c r="P12" s="293"/>
      <c r="Q12" s="293"/>
      <c r="R12" s="295"/>
      <c r="S12" s="283"/>
      <c r="T12" s="331"/>
    </row>
    <row r="13" spans="1:20" s="2" customFormat="1" ht="378" customHeight="1" x14ac:dyDescent="0.25">
      <c r="A13" s="46">
        <v>3</v>
      </c>
      <c r="B13" s="47" t="s">
        <v>220</v>
      </c>
      <c r="C13" s="223"/>
      <c r="D13" s="50" t="s">
        <v>221</v>
      </c>
      <c r="E13" s="50" t="s">
        <v>219</v>
      </c>
      <c r="F13" s="48">
        <v>15</v>
      </c>
      <c r="G13" s="48">
        <v>3</v>
      </c>
      <c r="H13" s="48">
        <v>1</v>
      </c>
      <c r="I13" s="49">
        <f t="shared" si="0"/>
        <v>45</v>
      </c>
      <c r="J13" s="29" t="s">
        <v>23</v>
      </c>
      <c r="K13" s="50" t="s">
        <v>222</v>
      </c>
      <c r="L13" s="51" t="s">
        <v>894</v>
      </c>
      <c r="M13" s="63" t="s">
        <v>36</v>
      </c>
      <c r="N13" s="52" t="s">
        <v>109</v>
      </c>
      <c r="O13" s="44">
        <v>15</v>
      </c>
      <c r="P13" s="44">
        <v>0.2</v>
      </c>
      <c r="Q13" s="44">
        <v>1</v>
      </c>
      <c r="R13" s="45">
        <f>O13*P13*Q13</f>
        <v>3</v>
      </c>
      <c r="S13" s="58" t="s">
        <v>21</v>
      </c>
      <c r="T13" s="57" t="s">
        <v>554</v>
      </c>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50">
    <mergeCell ref="O1:T6"/>
    <mergeCell ref="T11:T12"/>
    <mergeCell ref="N11:N12"/>
    <mergeCell ref="O11:O12"/>
    <mergeCell ref="P11:P12"/>
    <mergeCell ref="Q11:Q12"/>
    <mergeCell ref="R11:R12"/>
    <mergeCell ref="S11:S12"/>
    <mergeCell ref="T8:T9"/>
    <mergeCell ref="M11:M12"/>
    <mergeCell ref="C10:C13"/>
    <mergeCell ref="A14:T14"/>
    <mergeCell ref="A15:T15"/>
    <mergeCell ref="A16:T16"/>
    <mergeCell ref="E11:E12"/>
    <mergeCell ref="F11:F12"/>
    <mergeCell ref="B11:B12"/>
    <mergeCell ref="A11:A12"/>
    <mergeCell ref="D11:D12"/>
    <mergeCell ref="G11:G12"/>
    <mergeCell ref="H11:H12"/>
    <mergeCell ref="I11:I12"/>
    <mergeCell ref="J11:J12"/>
    <mergeCell ref="K11:K12"/>
    <mergeCell ref="L11:L12"/>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C6"/>
    <mergeCell ref="D1:N2"/>
    <mergeCell ref="D3:K3"/>
    <mergeCell ref="L3:N3"/>
    <mergeCell ref="D4:K4"/>
    <mergeCell ref="L4:N4"/>
    <mergeCell ref="D5:K5"/>
    <mergeCell ref="L5:N5"/>
    <mergeCell ref="D6:K6"/>
    <mergeCell ref="L6:N6"/>
  </mergeCells>
  <pageMargins left="0.43307086614173229" right="0.35433070866141736" top="0.59055118110236227" bottom="0.35433070866141736" header="0.31496062992125984" footer="0.31496062992125984"/>
  <pageSetup paperSize="9" scale="26" fitToHeight="0" orientation="landscape" r:id="rId1"/>
  <rowBreaks count="1" manualBreakCount="1">
    <brk id="36" max="16383" man="1"/>
  </rowBreaks>
  <colBreaks count="2" manualBreakCount="2">
    <brk id="4" max="15" man="1"/>
    <brk id="20" max="1048575" man="1"/>
  </col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2"/>
  <sheetViews>
    <sheetView view="pageBreakPreview" topLeftCell="A15" zoomScale="25" zoomScaleNormal="30" zoomScaleSheetLayoutView="25" workbookViewId="0">
      <selection activeCell="D12" sqref="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27.140625" style="1" customWidth="1"/>
    <col min="12" max="12" width="76.7109375" style="1" customWidth="1"/>
    <col min="13" max="13" width="8.42578125" style="1" customWidth="1"/>
    <col min="14" max="14" width="23.5703125" style="1" customWidth="1"/>
    <col min="15" max="15" width="8.7109375" style="1" customWidth="1"/>
    <col min="16" max="16" width="10.5703125" style="1" customWidth="1"/>
    <col min="17"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7"/>
      <c r="P1" s="7"/>
      <c r="Q1" s="7"/>
      <c r="R1" s="7"/>
      <c r="S1" s="7"/>
      <c r="T1" s="8"/>
    </row>
    <row r="2" spans="1:20" ht="20.100000000000001" customHeight="1" x14ac:dyDescent="0.2">
      <c r="A2" s="258"/>
      <c r="B2" s="259"/>
      <c r="C2" s="260"/>
      <c r="D2" s="267"/>
      <c r="E2" s="268"/>
      <c r="F2" s="268"/>
      <c r="G2" s="268"/>
      <c r="H2" s="268"/>
      <c r="I2" s="268"/>
      <c r="J2" s="268"/>
      <c r="K2" s="268"/>
      <c r="L2" s="268"/>
      <c r="M2" s="268"/>
      <c r="N2" s="269"/>
      <c r="O2" s="9"/>
      <c r="P2" s="9"/>
      <c r="Q2" s="9"/>
      <c r="R2" s="9"/>
      <c r="S2" s="9"/>
      <c r="T2" s="10"/>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9"/>
      <c r="P5" s="9"/>
      <c r="Q5" s="9"/>
      <c r="R5" s="9"/>
      <c r="S5" s="9"/>
      <c r="T5" s="10"/>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0" s="2" customFormat="1" ht="39.950000000000003" customHeight="1" x14ac:dyDescent="0.25">
      <c r="A7" s="241" t="s">
        <v>25</v>
      </c>
      <c r="B7" s="242"/>
      <c r="C7" s="243"/>
      <c r="D7" s="244" t="s">
        <v>594</v>
      </c>
      <c r="E7" s="245"/>
      <c r="F7" s="245"/>
      <c r="G7" s="245"/>
      <c r="H7" s="245"/>
      <c r="I7" s="245"/>
      <c r="J7" s="245"/>
      <c r="K7" s="246"/>
      <c r="L7" s="244" t="s">
        <v>1</v>
      </c>
      <c r="M7" s="245"/>
      <c r="N7" s="246"/>
      <c r="O7" s="247" t="s">
        <v>2</v>
      </c>
      <c r="P7" s="242"/>
      <c r="Q7" s="242"/>
      <c r="R7" s="242"/>
      <c r="S7" s="243"/>
      <c r="T7" s="13">
        <v>51</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168.95" customHeight="1" x14ac:dyDescent="0.25">
      <c r="A10" s="16">
        <v>1</v>
      </c>
      <c r="B10" s="388" t="s">
        <v>711</v>
      </c>
      <c r="C10" s="222" t="s">
        <v>19</v>
      </c>
      <c r="D10" s="120" t="s">
        <v>689</v>
      </c>
      <c r="E10" s="378" t="s">
        <v>698</v>
      </c>
      <c r="F10" s="20">
        <v>40</v>
      </c>
      <c r="G10" s="20">
        <v>6</v>
      </c>
      <c r="H10" s="20">
        <v>1</v>
      </c>
      <c r="I10" s="26">
        <f t="shared" ref="I10:I18" si="0">H10*G10*F10</f>
        <v>240</v>
      </c>
      <c r="J10" s="25" t="s">
        <v>22</v>
      </c>
      <c r="K10" s="31" t="s">
        <v>712</v>
      </c>
      <c r="L10" s="121" t="s">
        <v>699</v>
      </c>
      <c r="M10" s="38" t="s">
        <v>36</v>
      </c>
      <c r="N10" s="34" t="s">
        <v>657</v>
      </c>
      <c r="O10" s="27">
        <v>40</v>
      </c>
      <c r="P10" s="27">
        <v>0.2</v>
      </c>
      <c r="Q10" s="27">
        <v>1</v>
      </c>
      <c r="R10" s="28">
        <f>Q10*P10*O10</f>
        <v>8</v>
      </c>
      <c r="S10" s="177" t="s">
        <v>21</v>
      </c>
      <c r="T10" s="24"/>
    </row>
    <row r="11" spans="1:20" s="2" customFormat="1" ht="165.95" customHeight="1" x14ac:dyDescent="0.25">
      <c r="A11" s="46">
        <v>2</v>
      </c>
      <c r="B11" s="389"/>
      <c r="C11" s="223"/>
      <c r="D11" s="120" t="s">
        <v>690</v>
      </c>
      <c r="E11" s="378"/>
      <c r="F11" s="20">
        <v>40</v>
      </c>
      <c r="G11" s="20">
        <v>6</v>
      </c>
      <c r="H11" s="20">
        <v>2</v>
      </c>
      <c r="I11" s="26">
        <f t="shared" si="0"/>
        <v>480</v>
      </c>
      <c r="J11" s="53" t="s">
        <v>129</v>
      </c>
      <c r="K11" s="31" t="s">
        <v>700</v>
      </c>
      <c r="L11" s="65" t="s">
        <v>701</v>
      </c>
      <c r="M11" s="38" t="s">
        <v>36</v>
      </c>
      <c r="N11" s="36" t="s">
        <v>109</v>
      </c>
      <c r="O11" s="27">
        <v>40</v>
      </c>
      <c r="P11" s="27">
        <v>0.2</v>
      </c>
      <c r="Q11" s="27">
        <v>2</v>
      </c>
      <c r="R11" s="28">
        <f>O11*P11*Q11</f>
        <v>16</v>
      </c>
      <c r="S11" s="177" t="s">
        <v>21</v>
      </c>
      <c r="T11" s="24"/>
    </row>
    <row r="12" spans="1:20" s="2" customFormat="1" ht="123.6" customHeight="1" x14ac:dyDescent="0.25">
      <c r="A12" s="46">
        <v>3</v>
      </c>
      <c r="B12" s="389"/>
      <c r="C12" s="223"/>
      <c r="D12" s="120" t="s">
        <v>691</v>
      </c>
      <c r="E12" s="378"/>
      <c r="F12" s="20">
        <v>40</v>
      </c>
      <c r="G12" s="20">
        <v>6</v>
      </c>
      <c r="H12" s="20">
        <v>1</v>
      </c>
      <c r="I12" s="26">
        <f t="shared" ref="I12:I17" si="1">H12*G12*F12</f>
        <v>240</v>
      </c>
      <c r="J12" s="25" t="s">
        <v>22</v>
      </c>
      <c r="K12" s="31" t="s">
        <v>702</v>
      </c>
      <c r="L12" s="65" t="s">
        <v>701</v>
      </c>
      <c r="M12" s="38" t="s">
        <v>36</v>
      </c>
      <c r="N12" s="36" t="s">
        <v>109</v>
      </c>
      <c r="O12" s="27">
        <v>40</v>
      </c>
      <c r="P12" s="27">
        <v>0.2</v>
      </c>
      <c r="Q12" s="27">
        <v>2</v>
      </c>
      <c r="R12" s="28">
        <f t="shared" ref="R12:R17" si="2">O12*P12*Q12</f>
        <v>16</v>
      </c>
      <c r="S12" s="177" t="s">
        <v>21</v>
      </c>
      <c r="T12" s="24"/>
    </row>
    <row r="13" spans="1:20" s="2" customFormat="1" ht="156.6" customHeight="1" x14ac:dyDescent="0.25">
      <c r="A13" s="46">
        <v>4</v>
      </c>
      <c r="B13" s="389"/>
      <c r="C13" s="223"/>
      <c r="D13" s="120" t="s">
        <v>692</v>
      </c>
      <c r="E13" s="378"/>
      <c r="F13" s="20">
        <v>40</v>
      </c>
      <c r="G13" s="20">
        <v>6</v>
      </c>
      <c r="H13" s="20">
        <v>1</v>
      </c>
      <c r="I13" s="26">
        <f t="shared" si="1"/>
        <v>240</v>
      </c>
      <c r="J13" s="25" t="s">
        <v>22</v>
      </c>
      <c r="K13" s="31" t="s">
        <v>703</v>
      </c>
      <c r="L13" s="65" t="s">
        <v>887</v>
      </c>
      <c r="M13" s="38" t="s">
        <v>36</v>
      </c>
      <c r="N13" s="36" t="s">
        <v>109</v>
      </c>
      <c r="O13" s="27">
        <v>40</v>
      </c>
      <c r="P13" s="27">
        <v>0.2</v>
      </c>
      <c r="Q13" s="27">
        <v>2</v>
      </c>
      <c r="R13" s="28">
        <f t="shared" si="2"/>
        <v>16</v>
      </c>
      <c r="S13" s="177" t="s">
        <v>21</v>
      </c>
      <c r="T13" s="24"/>
    </row>
    <row r="14" spans="1:20" s="2" customFormat="1" ht="168.95" customHeight="1" x14ac:dyDescent="0.25">
      <c r="A14" s="46">
        <v>5</v>
      </c>
      <c r="B14" s="389"/>
      <c r="C14" s="223"/>
      <c r="D14" s="120" t="s">
        <v>693</v>
      </c>
      <c r="E14" s="378"/>
      <c r="F14" s="20">
        <v>40</v>
      </c>
      <c r="G14" s="20">
        <v>6</v>
      </c>
      <c r="H14" s="20">
        <v>1</v>
      </c>
      <c r="I14" s="26">
        <f t="shared" si="1"/>
        <v>240</v>
      </c>
      <c r="J14" s="25" t="s">
        <v>22</v>
      </c>
      <c r="K14" s="31" t="s">
        <v>704</v>
      </c>
      <c r="L14" s="65" t="s">
        <v>705</v>
      </c>
      <c r="M14" s="38" t="s">
        <v>36</v>
      </c>
      <c r="N14" s="36" t="s">
        <v>109</v>
      </c>
      <c r="O14" s="27">
        <v>40</v>
      </c>
      <c r="P14" s="27">
        <v>0.2</v>
      </c>
      <c r="Q14" s="27">
        <v>2</v>
      </c>
      <c r="R14" s="28">
        <f t="shared" si="2"/>
        <v>16</v>
      </c>
      <c r="S14" s="177" t="s">
        <v>21</v>
      </c>
      <c r="T14" s="24"/>
    </row>
    <row r="15" spans="1:20" s="2" customFormat="1" ht="170.1" customHeight="1" x14ac:dyDescent="0.25">
      <c r="A15" s="46">
        <v>6</v>
      </c>
      <c r="B15" s="389"/>
      <c r="C15" s="223"/>
      <c r="D15" s="120" t="s">
        <v>694</v>
      </c>
      <c r="E15" s="378"/>
      <c r="F15" s="20">
        <v>40</v>
      </c>
      <c r="G15" s="20">
        <v>6</v>
      </c>
      <c r="H15" s="20">
        <v>1</v>
      </c>
      <c r="I15" s="26">
        <f t="shared" si="1"/>
        <v>240</v>
      </c>
      <c r="J15" s="25" t="s">
        <v>22</v>
      </c>
      <c r="K15" s="31" t="s">
        <v>706</v>
      </c>
      <c r="L15" s="65" t="s">
        <v>701</v>
      </c>
      <c r="M15" s="38" t="s">
        <v>36</v>
      </c>
      <c r="N15" s="36" t="s">
        <v>109</v>
      </c>
      <c r="O15" s="27">
        <v>40</v>
      </c>
      <c r="P15" s="27">
        <v>0.2</v>
      </c>
      <c r="Q15" s="27">
        <v>2</v>
      </c>
      <c r="R15" s="28">
        <f t="shared" si="2"/>
        <v>16</v>
      </c>
      <c r="S15" s="177" t="s">
        <v>21</v>
      </c>
      <c r="T15" s="24"/>
    </row>
    <row r="16" spans="1:20" s="2" customFormat="1" ht="174" customHeight="1" x14ac:dyDescent="0.25">
      <c r="A16" s="46">
        <v>7</v>
      </c>
      <c r="B16" s="389"/>
      <c r="C16" s="223"/>
      <c r="D16" s="120" t="s">
        <v>695</v>
      </c>
      <c r="E16" s="378"/>
      <c r="F16" s="20">
        <v>40</v>
      </c>
      <c r="G16" s="20">
        <v>6</v>
      </c>
      <c r="H16" s="20">
        <v>1</v>
      </c>
      <c r="I16" s="26">
        <f t="shared" si="1"/>
        <v>240</v>
      </c>
      <c r="J16" s="25" t="s">
        <v>22</v>
      </c>
      <c r="K16" s="31" t="s">
        <v>707</v>
      </c>
      <c r="L16" s="65" t="s">
        <v>701</v>
      </c>
      <c r="M16" s="38" t="s">
        <v>36</v>
      </c>
      <c r="N16" s="36" t="s">
        <v>109</v>
      </c>
      <c r="O16" s="27">
        <v>40</v>
      </c>
      <c r="P16" s="27">
        <v>0.2</v>
      </c>
      <c r="Q16" s="27">
        <v>2</v>
      </c>
      <c r="R16" s="28">
        <f t="shared" si="2"/>
        <v>16</v>
      </c>
      <c r="S16" s="177" t="s">
        <v>21</v>
      </c>
      <c r="T16" s="24"/>
    </row>
    <row r="17" spans="1:20" s="2" customFormat="1" ht="159" customHeight="1" x14ac:dyDescent="0.25">
      <c r="A17" s="46">
        <v>8</v>
      </c>
      <c r="B17" s="389"/>
      <c r="C17" s="223"/>
      <c r="D17" s="120" t="s">
        <v>696</v>
      </c>
      <c r="E17" s="378"/>
      <c r="F17" s="20">
        <v>40</v>
      </c>
      <c r="G17" s="20">
        <v>6</v>
      </c>
      <c r="H17" s="20">
        <v>1</v>
      </c>
      <c r="I17" s="26">
        <f t="shared" si="1"/>
        <v>240</v>
      </c>
      <c r="J17" s="25" t="s">
        <v>22</v>
      </c>
      <c r="K17" s="31" t="s">
        <v>708</v>
      </c>
      <c r="L17" s="65" t="s">
        <v>701</v>
      </c>
      <c r="M17" s="38" t="s">
        <v>36</v>
      </c>
      <c r="N17" s="36" t="s">
        <v>109</v>
      </c>
      <c r="O17" s="27">
        <v>40</v>
      </c>
      <c r="P17" s="27">
        <v>0.2</v>
      </c>
      <c r="Q17" s="27">
        <v>2</v>
      </c>
      <c r="R17" s="28">
        <f t="shared" si="2"/>
        <v>16</v>
      </c>
      <c r="S17" s="177" t="s">
        <v>21</v>
      </c>
      <c r="T17" s="24"/>
    </row>
    <row r="18" spans="1:20" s="2" customFormat="1" ht="154.5" customHeight="1" x14ac:dyDescent="0.25">
      <c r="A18" s="46">
        <v>9</v>
      </c>
      <c r="B18" s="390"/>
      <c r="C18" s="223"/>
      <c r="D18" s="120" t="s">
        <v>697</v>
      </c>
      <c r="E18" s="378"/>
      <c r="F18" s="20">
        <v>40</v>
      </c>
      <c r="G18" s="20">
        <v>3</v>
      </c>
      <c r="H18" s="20">
        <v>2</v>
      </c>
      <c r="I18" s="26">
        <f t="shared" si="0"/>
        <v>240</v>
      </c>
      <c r="J18" s="25" t="s">
        <v>22</v>
      </c>
      <c r="K18" s="31" t="s">
        <v>709</v>
      </c>
      <c r="L18" s="65" t="s">
        <v>856</v>
      </c>
      <c r="M18" s="38" t="s">
        <v>36</v>
      </c>
      <c r="N18" s="36" t="s">
        <v>109</v>
      </c>
      <c r="O18" s="27">
        <v>40</v>
      </c>
      <c r="P18" s="27">
        <v>0.2</v>
      </c>
      <c r="Q18" s="27">
        <v>1</v>
      </c>
      <c r="R18" s="28">
        <f>O18*P18*Q18</f>
        <v>8</v>
      </c>
      <c r="S18" s="177" t="s">
        <v>21</v>
      </c>
      <c r="T18" s="55"/>
    </row>
    <row r="19" spans="1:20" ht="39.950000000000003" customHeight="1" x14ac:dyDescent="0.2">
      <c r="A19" s="224" t="s">
        <v>447</v>
      </c>
      <c r="B19" s="225"/>
      <c r="C19" s="225"/>
      <c r="D19" s="225"/>
      <c r="E19" s="225"/>
      <c r="F19" s="225"/>
      <c r="G19" s="225"/>
      <c r="H19" s="225"/>
      <c r="I19" s="225"/>
      <c r="J19" s="225"/>
      <c r="K19" s="225"/>
      <c r="L19" s="225"/>
      <c r="M19" s="225"/>
      <c r="N19" s="225"/>
      <c r="O19" s="225"/>
      <c r="P19" s="225"/>
      <c r="Q19" s="225"/>
      <c r="R19" s="225"/>
      <c r="S19" s="225"/>
      <c r="T19" s="226"/>
    </row>
    <row r="20" spans="1:20" ht="39.950000000000003" customHeight="1" x14ac:dyDescent="0.2">
      <c r="A20" s="227"/>
      <c r="B20" s="228"/>
      <c r="C20" s="228"/>
      <c r="D20" s="228"/>
      <c r="E20" s="228"/>
      <c r="F20" s="228"/>
      <c r="G20" s="228"/>
      <c r="H20" s="228"/>
      <c r="I20" s="228"/>
      <c r="J20" s="228"/>
      <c r="K20" s="228"/>
      <c r="L20" s="228"/>
      <c r="M20" s="228"/>
      <c r="N20" s="228"/>
      <c r="O20" s="228"/>
      <c r="P20" s="228"/>
      <c r="Q20" s="228"/>
      <c r="R20" s="228"/>
      <c r="S20" s="228"/>
      <c r="T20" s="229"/>
    </row>
    <row r="21" spans="1:20" ht="39.950000000000003" customHeight="1" thickBot="1" x14ac:dyDescent="0.25">
      <c r="A21" s="230"/>
      <c r="B21" s="231"/>
      <c r="C21" s="231"/>
      <c r="D21" s="231"/>
      <c r="E21" s="231"/>
      <c r="F21" s="231"/>
      <c r="G21" s="231"/>
      <c r="H21" s="231"/>
      <c r="I21" s="231"/>
      <c r="J21" s="231"/>
      <c r="K21" s="231"/>
      <c r="L21" s="231"/>
      <c r="M21" s="231"/>
      <c r="N21" s="231"/>
      <c r="O21" s="231"/>
      <c r="P21" s="231"/>
      <c r="Q21" s="231"/>
      <c r="R21" s="231"/>
      <c r="S21" s="231"/>
      <c r="T21" s="232"/>
    </row>
    <row r="22" spans="1:20" ht="12" thickTop="1" x14ac:dyDescent="0.2"/>
  </sheetData>
  <mergeCells count="32">
    <mergeCell ref="A1:C6"/>
    <mergeCell ref="D1:N2"/>
    <mergeCell ref="D3:K3"/>
    <mergeCell ref="L3:N3"/>
    <mergeCell ref="D4:K4"/>
    <mergeCell ref="L4:N4"/>
    <mergeCell ref="D5:K5"/>
    <mergeCell ref="L5:N5"/>
    <mergeCell ref="D6:K6"/>
    <mergeCell ref="L6:N6"/>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9:T19"/>
    <mergeCell ref="A20:T20"/>
    <mergeCell ref="A21:T21"/>
    <mergeCell ref="B10:B18"/>
    <mergeCell ref="E10:E18"/>
    <mergeCell ref="C10:C18"/>
  </mergeCells>
  <pageMargins left="0.43307086614173229" right="0.35433070866141736" top="0.59055118110236227" bottom="0.35433070866141736" header="0.31496062992125984" footer="0.31496062992125984"/>
  <pageSetup paperSize="9" scale="25" fitToHeight="0" orientation="landscape" r:id="rId1"/>
  <rowBreaks count="1" manualBreakCount="1">
    <brk id="35" max="16383" man="1"/>
  </rowBreaks>
  <colBreaks count="2" manualBreakCount="2">
    <brk id="4" max="1048575" man="1"/>
    <brk id="20" max="1048575" man="1"/>
  </col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3"/>
  <sheetViews>
    <sheetView view="pageBreakPreview" topLeftCell="C1" zoomScale="25" zoomScaleNormal="30" zoomScaleSheetLayoutView="25" workbookViewId="0">
      <selection activeCell="D12" sqref="D12"/>
    </sheetView>
  </sheetViews>
  <sheetFormatPr defaultColWidth="9.140625" defaultRowHeight="11.25" x14ac:dyDescent="0.2"/>
  <cols>
    <col min="1" max="1" width="8.140625" style="1" customWidth="1"/>
    <col min="2" max="2" width="51.7109375" style="1" customWidth="1"/>
    <col min="3" max="3" width="14.42578125" style="1" customWidth="1"/>
    <col min="4" max="4" width="70.28515625" style="1" customWidth="1"/>
    <col min="5" max="5" width="85.140625" style="1" customWidth="1"/>
    <col min="6" max="10" width="8.7109375" style="1" customWidth="1"/>
    <col min="11" max="11" width="203.7109375" style="1" customWidth="1"/>
    <col min="12" max="12" width="85.85546875" style="1" customWidth="1"/>
    <col min="13" max="13" width="8.42578125" style="1" customWidth="1"/>
    <col min="14" max="14" width="23.5703125" style="1" customWidth="1"/>
    <col min="15" max="15" width="8.7109375" style="1" customWidth="1"/>
    <col min="16" max="16" width="10.5703125" style="1" customWidth="1"/>
    <col min="17" max="19" width="8.7109375" style="1" customWidth="1"/>
    <col min="20" max="20" width="78.285156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7"/>
      <c r="P1" s="7"/>
      <c r="Q1" s="7"/>
      <c r="R1" s="7"/>
      <c r="S1" s="7"/>
      <c r="T1" s="8"/>
    </row>
    <row r="2" spans="1:20" ht="20.100000000000001" customHeight="1" x14ac:dyDescent="0.2">
      <c r="A2" s="258"/>
      <c r="B2" s="259"/>
      <c r="C2" s="260"/>
      <c r="D2" s="267"/>
      <c r="E2" s="268"/>
      <c r="F2" s="268"/>
      <c r="G2" s="268"/>
      <c r="H2" s="268"/>
      <c r="I2" s="268"/>
      <c r="J2" s="268"/>
      <c r="K2" s="268"/>
      <c r="L2" s="268"/>
      <c r="M2" s="268"/>
      <c r="N2" s="269"/>
      <c r="O2" s="9"/>
      <c r="P2" s="9"/>
      <c r="Q2" s="9"/>
      <c r="R2" s="9"/>
      <c r="S2" s="9"/>
      <c r="T2" s="10"/>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9"/>
      <c r="P5" s="9"/>
      <c r="Q5" s="9"/>
      <c r="R5" s="9"/>
      <c r="S5" s="9"/>
      <c r="T5" s="10"/>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0" s="2" customFormat="1" ht="39.950000000000003" customHeight="1" x14ac:dyDescent="0.25">
      <c r="A7" s="241" t="s">
        <v>25</v>
      </c>
      <c r="B7" s="242"/>
      <c r="C7" s="243"/>
      <c r="D7" s="244" t="s">
        <v>594</v>
      </c>
      <c r="E7" s="245"/>
      <c r="F7" s="245"/>
      <c r="G7" s="245"/>
      <c r="H7" s="245"/>
      <c r="I7" s="245"/>
      <c r="J7" s="245"/>
      <c r="K7" s="246"/>
      <c r="L7" s="244" t="s">
        <v>1</v>
      </c>
      <c r="M7" s="245"/>
      <c r="N7" s="246"/>
      <c r="O7" s="247" t="s">
        <v>2</v>
      </c>
      <c r="P7" s="242"/>
      <c r="Q7" s="242"/>
      <c r="R7" s="242"/>
      <c r="S7" s="243"/>
      <c r="T7" s="13">
        <v>52</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06.25" customHeight="1" x14ac:dyDescent="0.25">
      <c r="A10" s="16">
        <v>1</v>
      </c>
      <c r="B10" s="378" t="s">
        <v>711</v>
      </c>
      <c r="C10" s="222" t="s">
        <v>726</v>
      </c>
      <c r="D10" s="120" t="s">
        <v>727</v>
      </c>
      <c r="E10" s="378" t="s">
        <v>698</v>
      </c>
      <c r="F10" s="20">
        <v>40</v>
      </c>
      <c r="G10" s="20">
        <v>6</v>
      </c>
      <c r="H10" s="20">
        <v>1</v>
      </c>
      <c r="I10" s="26">
        <f t="shared" ref="I10:I19" si="0">H10*G10*F10</f>
        <v>240</v>
      </c>
      <c r="J10" s="25" t="s">
        <v>22</v>
      </c>
      <c r="K10" s="31" t="s">
        <v>713</v>
      </c>
      <c r="L10" s="65" t="s">
        <v>714</v>
      </c>
      <c r="M10" s="38" t="s">
        <v>36</v>
      </c>
      <c r="N10" s="34" t="s">
        <v>657</v>
      </c>
      <c r="O10" s="27">
        <v>40</v>
      </c>
      <c r="P10" s="27">
        <v>0.2</v>
      </c>
      <c r="Q10" s="27">
        <v>1</v>
      </c>
      <c r="R10" s="28">
        <f>Q10*P10*O10</f>
        <v>8</v>
      </c>
      <c r="S10" s="30" t="s">
        <v>21</v>
      </c>
      <c r="T10" s="24"/>
    </row>
    <row r="11" spans="1:20" s="2" customFormat="1" ht="206.25" customHeight="1" x14ac:dyDescent="0.25">
      <c r="A11" s="46">
        <v>2</v>
      </c>
      <c r="B11" s="378"/>
      <c r="C11" s="223"/>
      <c r="D11" s="120" t="s">
        <v>728</v>
      </c>
      <c r="E11" s="378"/>
      <c r="F11" s="20">
        <v>40</v>
      </c>
      <c r="G11" s="20">
        <v>6</v>
      </c>
      <c r="H11" s="20">
        <v>2</v>
      </c>
      <c r="I11" s="26">
        <f t="shared" si="0"/>
        <v>480</v>
      </c>
      <c r="J11" s="53" t="s">
        <v>129</v>
      </c>
      <c r="K11" s="31" t="s">
        <v>715</v>
      </c>
      <c r="L11" s="65" t="s">
        <v>714</v>
      </c>
      <c r="M11" s="38" t="s">
        <v>36</v>
      </c>
      <c r="N11" s="36" t="s">
        <v>109</v>
      </c>
      <c r="O11" s="27">
        <v>40</v>
      </c>
      <c r="P11" s="27">
        <v>0.2</v>
      </c>
      <c r="Q11" s="27">
        <v>2</v>
      </c>
      <c r="R11" s="28">
        <f t="shared" ref="R11:R19" si="1">O11*P11*Q11</f>
        <v>16</v>
      </c>
      <c r="S11" s="30" t="s">
        <v>21</v>
      </c>
      <c r="T11" s="24"/>
    </row>
    <row r="12" spans="1:20" s="2" customFormat="1" ht="206.25" customHeight="1" x14ac:dyDescent="0.25">
      <c r="A12" s="46">
        <v>3</v>
      </c>
      <c r="B12" s="378"/>
      <c r="C12" s="223"/>
      <c r="D12" s="120" t="s">
        <v>729</v>
      </c>
      <c r="E12" s="378"/>
      <c r="F12" s="20">
        <v>40</v>
      </c>
      <c r="G12" s="20">
        <v>6</v>
      </c>
      <c r="H12" s="20">
        <v>1</v>
      </c>
      <c r="I12" s="26">
        <f t="shared" si="0"/>
        <v>240</v>
      </c>
      <c r="J12" s="25" t="s">
        <v>22</v>
      </c>
      <c r="K12" s="31" t="s">
        <v>716</v>
      </c>
      <c r="L12" s="65" t="s">
        <v>714</v>
      </c>
      <c r="M12" s="38" t="s">
        <v>36</v>
      </c>
      <c r="N12" s="36" t="s">
        <v>109</v>
      </c>
      <c r="O12" s="27">
        <v>40</v>
      </c>
      <c r="P12" s="27">
        <v>0.2</v>
      </c>
      <c r="Q12" s="27">
        <v>2</v>
      </c>
      <c r="R12" s="28">
        <f t="shared" si="1"/>
        <v>16</v>
      </c>
      <c r="S12" s="30" t="s">
        <v>21</v>
      </c>
      <c r="T12" s="24"/>
    </row>
    <row r="13" spans="1:20" s="2" customFormat="1" ht="206.25" customHeight="1" x14ac:dyDescent="0.25">
      <c r="A13" s="46">
        <v>4</v>
      </c>
      <c r="B13" s="378"/>
      <c r="C13" s="223"/>
      <c r="D13" s="120" t="s">
        <v>730</v>
      </c>
      <c r="E13" s="378"/>
      <c r="F13" s="20">
        <v>40</v>
      </c>
      <c r="G13" s="20">
        <v>6</v>
      </c>
      <c r="H13" s="20">
        <v>1</v>
      </c>
      <c r="I13" s="26">
        <f t="shared" si="0"/>
        <v>240</v>
      </c>
      <c r="J13" s="25" t="s">
        <v>22</v>
      </c>
      <c r="K13" s="31" t="s">
        <v>717</v>
      </c>
      <c r="L13" s="65" t="s">
        <v>714</v>
      </c>
      <c r="M13" s="38" t="s">
        <v>36</v>
      </c>
      <c r="N13" s="36" t="s">
        <v>109</v>
      </c>
      <c r="O13" s="27">
        <v>40</v>
      </c>
      <c r="P13" s="27">
        <v>0.2</v>
      </c>
      <c r="Q13" s="27">
        <v>2</v>
      </c>
      <c r="R13" s="28">
        <f t="shared" si="1"/>
        <v>16</v>
      </c>
      <c r="S13" s="30" t="s">
        <v>21</v>
      </c>
      <c r="T13" s="24"/>
    </row>
    <row r="14" spans="1:20" s="2" customFormat="1" ht="206.25" customHeight="1" x14ac:dyDescent="0.25">
      <c r="A14" s="46">
        <v>5</v>
      </c>
      <c r="B14" s="378"/>
      <c r="C14" s="223"/>
      <c r="D14" s="120" t="s">
        <v>731</v>
      </c>
      <c r="E14" s="378"/>
      <c r="F14" s="20">
        <v>40</v>
      </c>
      <c r="G14" s="20">
        <v>6</v>
      </c>
      <c r="H14" s="20">
        <v>1</v>
      </c>
      <c r="I14" s="26">
        <f t="shared" si="0"/>
        <v>240</v>
      </c>
      <c r="J14" s="25" t="s">
        <v>22</v>
      </c>
      <c r="K14" s="31" t="s">
        <v>718</v>
      </c>
      <c r="L14" s="65" t="s">
        <v>719</v>
      </c>
      <c r="M14" s="38" t="s">
        <v>36</v>
      </c>
      <c r="N14" s="36" t="s">
        <v>109</v>
      </c>
      <c r="O14" s="27">
        <v>40</v>
      </c>
      <c r="P14" s="27">
        <v>0.2</v>
      </c>
      <c r="Q14" s="27">
        <v>2</v>
      </c>
      <c r="R14" s="28">
        <f t="shared" si="1"/>
        <v>16</v>
      </c>
      <c r="S14" s="30" t="s">
        <v>21</v>
      </c>
      <c r="T14" s="24"/>
    </row>
    <row r="15" spans="1:20" s="2" customFormat="1" ht="206.25" customHeight="1" x14ac:dyDescent="0.25">
      <c r="A15" s="46">
        <v>6</v>
      </c>
      <c r="B15" s="378"/>
      <c r="C15" s="223"/>
      <c r="D15" s="120" t="s">
        <v>732</v>
      </c>
      <c r="E15" s="378"/>
      <c r="F15" s="20">
        <v>40</v>
      </c>
      <c r="G15" s="20">
        <v>6</v>
      </c>
      <c r="H15" s="20">
        <v>1</v>
      </c>
      <c r="I15" s="26">
        <f t="shared" si="0"/>
        <v>240</v>
      </c>
      <c r="J15" s="25" t="s">
        <v>22</v>
      </c>
      <c r="K15" s="31" t="s">
        <v>720</v>
      </c>
      <c r="L15" s="65" t="s">
        <v>721</v>
      </c>
      <c r="M15" s="38" t="s">
        <v>36</v>
      </c>
      <c r="N15" s="36" t="s">
        <v>109</v>
      </c>
      <c r="O15" s="27">
        <v>40</v>
      </c>
      <c r="P15" s="27">
        <v>0.2</v>
      </c>
      <c r="Q15" s="27">
        <v>2</v>
      </c>
      <c r="R15" s="28">
        <f t="shared" si="1"/>
        <v>16</v>
      </c>
      <c r="S15" s="30" t="s">
        <v>21</v>
      </c>
      <c r="T15" s="24"/>
    </row>
    <row r="16" spans="1:20" s="2" customFormat="1" ht="206.25" customHeight="1" x14ac:dyDescent="0.25">
      <c r="A16" s="46">
        <v>7</v>
      </c>
      <c r="B16" s="378"/>
      <c r="C16" s="223"/>
      <c r="D16" s="120" t="s">
        <v>733</v>
      </c>
      <c r="E16" s="378"/>
      <c r="F16" s="20">
        <v>40</v>
      </c>
      <c r="G16" s="20">
        <v>6</v>
      </c>
      <c r="H16" s="20">
        <v>1</v>
      </c>
      <c r="I16" s="26">
        <f t="shared" si="0"/>
        <v>240</v>
      </c>
      <c r="J16" s="25" t="s">
        <v>22</v>
      </c>
      <c r="K16" s="31" t="s">
        <v>722</v>
      </c>
      <c r="L16" s="65" t="s">
        <v>888</v>
      </c>
      <c r="M16" s="38" t="s">
        <v>36</v>
      </c>
      <c r="N16" s="36" t="s">
        <v>109</v>
      </c>
      <c r="O16" s="27">
        <v>40</v>
      </c>
      <c r="P16" s="27">
        <v>0.2</v>
      </c>
      <c r="Q16" s="27">
        <v>2</v>
      </c>
      <c r="R16" s="28">
        <f t="shared" si="1"/>
        <v>16</v>
      </c>
      <c r="S16" s="30" t="s">
        <v>21</v>
      </c>
      <c r="T16" s="24"/>
    </row>
    <row r="17" spans="1:20" s="2" customFormat="1" ht="206.25" customHeight="1" x14ac:dyDescent="0.25">
      <c r="A17" s="46">
        <v>8</v>
      </c>
      <c r="B17" s="378"/>
      <c r="C17" s="223"/>
      <c r="D17" s="120" t="s">
        <v>734</v>
      </c>
      <c r="E17" s="378"/>
      <c r="F17" s="20">
        <v>40</v>
      </c>
      <c r="G17" s="20">
        <v>6</v>
      </c>
      <c r="H17" s="20">
        <v>1</v>
      </c>
      <c r="I17" s="26">
        <f t="shared" si="0"/>
        <v>240</v>
      </c>
      <c r="J17" s="25" t="s">
        <v>22</v>
      </c>
      <c r="K17" s="31" t="s">
        <v>723</v>
      </c>
      <c r="L17" s="65" t="s">
        <v>886</v>
      </c>
      <c r="M17" s="38" t="s">
        <v>36</v>
      </c>
      <c r="N17" s="36" t="s">
        <v>109</v>
      </c>
      <c r="O17" s="27">
        <v>40</v>
      </c>
      <c r="P17" s="27">
        <v>0.2</v>
      </c>
      <c r="Q17" s="27">
        <v>2</v>
      </c>
      <c r="R17" s="28">
        <f t="shared" si="1"/>
        <v>16</v>
      </c>
      <c r="S17" s="30" t="s">
        <v>21</v>
      </c>
      <c r="T17" s="24"/>
    </row>
    <row r="18" spans="1:20" s="2" customFormat="1" ht="206.25" customHeight="1" x14ac:dyDescent="0.25">
      <c r="A18" s="46">
        <v>9</v>
      </c>
      <c r="B18" s="378"/>
      <c r="C18" s="223"/>
      <c r="D18" s="120" t="s">
        <v>737</v>
      </c>
      <c r="E18" s="378"/>
      <c r="F18" s="20">
        <v>40</v>
      </c>
      <c r="G18" s="20">
        <v>6</v>
      </c>
      <c r="H18" s="20">
        <v>1</v>
      </c>
      <c r="I18" s="26">
        <f t="shared" si="0"/>
        <v>240</v>
      </c>
      <c r="J18" s="25" t="s">
        <v>22</v>
      </c>
      <c r="K18" s="31" t="s">
        <v>738</v>
      </c>
      <c r="L18" s="65" t="s">
        <v>739</v>
      </c>
      <c r="M18" s="38" t="s">
        <v>36</v>
      </c>
      <c r="N18" s="36" t="s">
        <v>109</v>
      </c>
      <c r="O18" s="27">
        <v>40</v>
      </c>
      <c r="P18" s="27">
        <v>0.2</v>
      </c>
      <c r="Q18" s="27">
        <v>2</v>
      </c>
      <c r="R18" s="28">
        <f t="shared" si="1"/>
        <v>16</v>
      </c>
      <c r="S18" s="30" t="s">
        <v>21</v>
      </c>
      <c r="T18" s="24"/>
    </row>
    <row r="19" spans="1:20" s="2" customFormat="1" ht="234.75" customHeight="1" x14ac:dyDescent="0.25">
      <c r="A19" s="46">
        <v>10</v>
      </c>
      <c r="B19" s="378"/>
      <c r="C19" s="223"/>
      <c r="D19" s="120" t="s">
        <v>735</v>
      </c>
      <c r="E19" s="378"/>
      <c r="F19" s="20">
        <v>40</v>
      </c>
      <c r="G19" s="20">
        <v>3</v>
      </c>
      <c r="H19" s="20">
        <v>2</v>
      </c>
      <c r="I19" s="26">
        <f t="shared" si="0"/>
        <v>240</v>
      </c>
      <c r="J19" s="25" t="s">
        <v>22</v>
      </c>
      <c r="K19" s="31" t="s">
        <v>724</v>
      </c>
      <c r="L19" s="65" t="s">
        <v>725</v>
      </c>
      <c r="M19" s="38" t="s">
        <v>36</v>
      </c>
      <c r="N19" s="36" t="s">
        <v>109</v>
      </c>
      <c r="O19" s="27">
        <v>40</v>
      </c>
      <c r="P19" s="27">
        <v>0.2</v>
      </c>
      <c r="Q19" s="27">
        <v>1</v>
      </c>
      <c r="R19" s="28">
        <f t="shared" si="1"/>
        <v>8</v>
      </c>
      <c r="S19" s="30" t="s">
        <v>21</v>
      </c>
      <c r="T19" s="55"/>
    </row>
    <row r="20" spans="1:20" ht="39.950000000000003" customHeight="1" x14ac:dyDescent="0.2">
      <c r="A20" s="224" t="s">
        <v>447</v>
      </c>
      <c r="B20" s="225"/>
      <c r="C20" s="225"/>
      <c r="D20" s="225"/>
      <c r="E20" s="225"/>
      <c r="F20" s="225"/>
      <c r="G20" s="225"/>
      <c r="H20" s="225"/>
      <c r="I20" s="225"/>
      <c r="J20" s="225"/>
      <c r="K20" s="225"/>
      <c r="L20" s="225"/>
      <c r="M20" s="225"/>
      <c r="N20" s="225"/>
      <c r="O20" s="225"/>
      <c r="P20" s="225"/>
      <c r="Q20" s="225"/>
      <c r="R20" s="225"/>
      <c r="S20" s="225"/>
      <c r="T20" s="226"/>
    </row>
    <row r="21" spans="1:20" ht="39.950000000000003" customHeight="1" x14ac:dyDescent="0.2">
      <c r="A21" s="227"/>
      <c r="B21" s="228"/>
      <c r="C21" s="228"/>
      <c r="D21" s="228"/>
      <c r="E21" s="228"/>
      <c r="F21" s="228"/>
      <c r="G21" s="228"/>
      <c r="H21" s="228"/>
      <c r="I21" s="228"/>
      <c r="J21" s="228"/>
      <c r="K21" s="228"/>
      <c r="L21" s="228"/>
      <c r="M21" s="228"/>
      <c r="N21" s="228"/>
      <c r="O21" s="228"/>
      <c r="P21" s="228"/>
      <c r="Q21" s="228"/>
      <c r="R21" s="228"/>
      <c r="S21" s="228"/>
      <c r="T21" s="229"/>
    </row>
    <row r="22" spans="1:20" ht="39.950000000000003" customHeight="1" thickBot="1" x14ac:dyDescent="0.25">
      <c r="A22" s="230"/>
      <c r="B22" s="231"/>
      <c r="C22" s="231"/>
      <c r="D22" s="231"/>
      <c r="E22" s="231"/>
      <c r="F22" s="231"/>
      <c r="G22" s="231"/>
      <c r="H22" s="231"/>
      <c r="I22" s="231"/>
      <c r="J22" s="231"/>
      <c r="K22" s="231"/>
      <c r="L22" s="231"/>
      <c r="M22" s="231"/>
      <c r="N22" s="231"/>
      <c r="O22" s="231"/>
      <c r="P22" s="231"/>
      <c r="Q22" s="231"/>
      <c r="R22" s="231"/>
      <c r="S22" s="231"/>
      <c r="T22" s="232"/>
    </row>
    <row r="23" spans="1:20" ht="12" thickTop="1" x14ac:dyDescent="0.2"/>
  </sheetData>
  <mergeCells count="32">
    <mergeCell ref="A1:C6"/>
    <mergeCell ref="D1:N2"/>
    <mergeCell ref="D3:K3"/>
    <mergeCell ref="L3:N3"/>
    <mergeCell ref="D4:K4"/>
    <mergeCell ref="L4:N4"/>
    <mergeCell ref="D5:K5"/>
    <mergeCell ref="L5:N5"/>
    <mergeCell ref="D6:K6"/>
    <mergeCell ref="L6:N6"/>
    <mergeCell ref="A7:C7"/>
    <mergeCell ref="D7:K7"/>
    <mergeCell ref="L7:N7"/>
    <mergeCell ref="O7:S7"/>
    <mergeCell ref="A8:A9"/>
    <mergeCell ref="B8:B9"/>
    <mergeCell ref="C8:C9"/>
    <mergeCell ref="D8:D9"/>
    <mergeCell ref="E8:E9"/>
    <mergeCell ref="F8:J8"/>
    <mergeCell ref="A22:T22"/>
    <mergeCell ref="K8:K9"/>
    <mergeCell ref="L8:L9"/>
    <mergeCell ref="M8:M9"/>
    <mergeCell ref="N8:N9"/>
    <mergeCell ref="O8:S8"/>
    <mergeCell ref="T8:T9"/>
    <mergeCell ref="B10:B19"/>
    <mergeCell ref="C10:C19"/>
    <mergeCell ref="E10:E19"/>
    <mergeCell ref="A20:T20"/>
    <mergeCell ref="A21:T21"/>
  </mergeCells>
  <pageMargins left="0.43307086614173229" right="0.35433070866141736" top="0.59055118110236227" bottom="0.35433070866141736" header="0.31496062992125984" footer="0.31496062992125984"/>
  <pageSetup paperSize="9" scale="19" fitToHeight="0" orientation="landscape" r:id="rId1"/>
  <rowBreaks count="1" manualBreakCount="1">
    <brk id="36" max="16383" man="1"/>
  </rowBreaks>
  <colBreaks count="2" manualBreakCount="2">
    <brk id="4" min="1" max="21" man="1"/>
    <brk id="20" max="1048575" man="1"/>
  </col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2"/>
  <sheetViews>
    <sheetView view="pageBreakPreview" topLeftCell="A4" zoomScale="25" zoomScaleNormal="30" zoomScaleSheetLayoutView="25" workbookViewId="0">
      <selection activeCell="D12" sqref="D12"/>
    </sheetView>
  </sheetViews>
  <sheetFormatPr defaultColWidth="9.140625" defaultRowHeight="11.25" x14ac:dyDescent="0.2"/>
  <cols>
    <col min="1" max="1" width="5.7109375" style="1" customWidth="1"/>
    <col min="2" max="2" width="47.42578125" style="1" customWidth="1"/>
    <col min="3" max="3" width="9.28515625" style="1" customWidth="1"/>
    <col min="4" max="4" width="69.7109375" style="1" customWidth="1"/>
    <col min="5" max="5" width="68" style="1" customWidth="1"/>
    <col min="6" max="10" width="8.7109375" style="1" customWidth="1"/>
    <col min="11" max="11" width="155" style="1" customWidth="1"/>
    <col min="12" max="12" width="88.140625" style="1" customWidth="1"/>
    <col min="13" max="13" width="8.42578125" style="1" customWidth="1"/>
    <col min="14" max="14" width="23.5703125" style="1" customWidth="1"/>
    <col min="15" max="15" width="8.7109375" style="1" customWidth="1"/>
    <col min="16" max="16" width="10.5703125" style="1" customWidth="1"/>
    <col min="17"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7"/>
      <c r="P1" s="7"/>
      <c r="Q1" s="7"/>
      <c r="R1" s="7"/>
      <c r="S1" s="7"/>
      <c r="T1" s="8"/>
    </row>
    <row r="2" spans="1:20" ht="20.100000000000001" customHeight="1" x14ac:dyDescent="0.2">
      <c r="A2" s="258"/>
      <c r="B2" s="259"/>
      <c r="C2" s="260"/>
      <c r="D2" s="267"/>
      <c r="E2" s="268"/>
      <c r="F2" s="268"/>
      <c r="G2" s="268"/>
      <c r="H2" s="268"/>
      <c r="I2" s="268"/>
      <c r="J2" s="268"/>
      <c r="K2" s="268"/>
      <c r="L2" s="268"/>
      <c r="M2" s="268"/>
      <c r="N2" s="269"/>
      <c r="O2" s="9"/>
      <c r="P2" s="9"/>
      <c r="Q2" s="9"/>
      <c r="R2" s="9"/>
      <c r="S2" s="9"/>
      <c r="T2" s="10"/>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9"/>
      <c r="P5" s="9"/>
      <c r="Q5" s="9"/>
      <c r="R5" s="9"/>
      <c r="S5" s="9"/>
      <c r="T5" s="10"/>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0" s="2" customFormat="1" ht="39.950000000000003" customHeight="1" x14ac:dyDescent="0.25">
      <c r="A7" s="241" t="s">
        <v>25</v>
      </c>
      <c r="B7" s="242"/>
      <c r="C7" s="243"/>
      <c r="D7" s="244" t="s">
        <v>594</v>
      </c>
      <c r="E7" s="245"/>
      <c r="F7" s="245"/>
      <c r="G7" s="245"/>
      <c r="H7" s="245"/>
      <c r="I7" s="245"/>
      <c r="J7" s="245"/>
      <c r="K7" s="246"/>
      <c r="L7" s="244" t="s">
        <v>1</v>
      </c>
      <c r="M7" s="245"/>
      <c r="N7" s="246"/>
      <c r="O7" s="247" t="s">
        <v>2</v>
      </c>
      <c r="P7" s="242"/>
      <c r="Q7" s="242"/>
      <c r="R7" s="242"/>
      <c r="S7" s="243"/>
      <c r="T7" s="13">
        <v>53</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06.25" customHeight="1" x14ac:dyDescent="0.25">
      <c r="A10" s="16">
        <v>1</v>
      </c>
      <c r="B10" s="388" t="s">
        <v>740</v>
      </c>
      <c r="C10" s="222" t="s">
        <v>19</v>
      </c>
      <c r="D10" s="120" t="s">
        <v>689</v>
      </c>
      <c r="E10" s="378" t="s">
        <v>698</v>
      </c>
      <c r="F10" s="20">
        <v>40</v>
      </c>
      <c r="G10" s="20">
        <v>6</v>
      </c>
      <c r="H10" s="20">
        <v>1</v>
      </c>
      <c r="I10" s="26">
        <f t="shared" ref="I10:I18" si="0">H10*G10*F10</f>
        <v>240</v>
      </c>
      <c r="J10" s="25" t="s">
        <v>22</v>
      </c>
      <c r="K10" s="31" t="s">
        <v>712</v>
      </c>
      <c r="L10" s="121" t="s">
        <v>699</v>
      </c>
      <c r="M10" s="38" t="s">
        <v>36</v>
      </c>
      <c r="N10" s="34" t="s">
        <v>657</v>
      </c>
      <c r="O10" s="27">
        <v>40</v>
      </c>
      <c r="P10" s="27">
        <v>0.2</v>
      </c>
      <c r="Q10" s="27">
        <v>1</v>
      </c>
      <c r="R10" s="28">
        <f>Q10*P10*O10</f>
        <v>8</v>
      </c>
      <c r="S10" s="179" t="s">
        <v>21</v>
      </c>
      <c r="T10" s="24"/>
    </row>
    <row r="11" spans="1:20" s="2" customFormat="1" ht="206.25" customHeight="1" x14ac:dyDescent="0.25">
      <c r="A11" s="46">
        <v>2</v>
      </c>
      <c r="B11" s="389"/>
      <c r="C11" s="223"/>
      <c r="D11" s="120" t="s">
        <v>690</v>
      </c>
      <c r="E11" s="378"/>
      <c r="F11" s="20">
        <v>40</v>
      </c>
      <c r="G11" s="20">
        <v>6</v>
      </c>
      <c r="H11" s="20">
        <v>2</v>
      </c>
      <c r="I11" s="26">
        <f t="shared" si="0"/>
        <v>480</v>
      </c>
      <c r="J11" s="53" t="s">
        <v>129</v>
      </c>
      <c r="K11" s="31" t="s">
        <v>700</v>
      </c>
      <c r="L11" s="65" t="s">
        <v>701</v>
      </c>
      <c r="M11" s="38" t="s">
        <v>36</v>
      </c>
      <c r="N11" s="36" t="s">
        <v>109</v>
      </c>
      <c r="O11" s="27">
        <v>40</v>
      </c>
      <c r="P11" s="27">
        <v>0.2</v>
      </c>
      <c r="Q11" s="27">
        <v>2</v>
      </c>
      <c r="R11" s="28">
        <f t="shared" ref="R11:R17" si="1">O11*P11*Q11</f>
        <v>16</v>
      </c>
      <c r="S11" s="179" t="s">
        <v>21</v>
      </c>
      <c r="T11" s="24"/>
    </row>
    <row r="12" spans="1:20" s="2" customFormat="1" ht="123.75" customHeight="1" x14ac:dyDescent="0.25">
      <c r="A12" s="46">
        <v>3</v>
      </c>
      <c r="B12" s="389"/>
      <c r="C12" s="223"/>
      <c r="D12" s="120" t="s">
        <v>691</v>
      </c>
      <c r="E12" s="378"/>
      <c r="F12" s="20">
        <v>40</v>
      </c>
      <c r="G12" s="20">
        <v>6</v>
      </c>
      <c r="H12" s="20">
        <v>1</v>
      </c>
      <c r="I12" s="26">
        <f t="shared" si="0"/>
        <v>240</v>
      </c>
      <c r="J12" s="25" t="s">
        <v>22</v>
      </c>
      <c r="K12" s="31" t="s">
        <v>702</v>
      </c>
      <c r="L12" s="65" t="s">
        <v>701</v>
      </c>
      <c r="M12" s="38" t="s">
        <v>36</v>
      </c>
      <c r="N12" s="36" t="s">
        <v>109</v>
      </c>
      <c r="O12" s="27">
        <v>40</v>
      </c>
      <c r="P12" s="27">
        <v>0.2</v>
      </c>
      <c r="Q12" s="27">
        <v>2</v>
      </c>
      <c r="R12" s="28">
        <f t="shared" si="1"/>
        <v>16</v>
      </c>
      <c r="S12" s="179" t="s">
        <v>21</v>
      </c>
      <c r="T12" s="24"/>
    </row>
    <row r="13" spans="1:20" s="2" customFormat="1" ht="181.5" customHeight="1" x14ac:dyDescent="0.25">
      <c r="A13" s="46">
        <v>4</v>
      </c>
      <c r="B13" s="389"/>
      <c r="C13" s="223"/>
      <c r="D13" s="120" t="s">
        <v>692</v>
      </c>
      <c r="E13" s="378"/>
      <c r="F13" s="20">
        <v>40</v>
      </c>
      <c r="G13" s="20">
        <v>6</v>
      </c>
      <c r="H13" s="20">
        <v>1</v>
      </c>
      <c r="I13" s="26">
        <f t="shared" si="0"/>
        <v>240</v>
      </c>
      <c r="J13" s="25" t="s">
        <v>22</v>
      </c>
      <c r="K13" s="31" t="s">
        <v>703</v>
      </c>
      <c r="L13" s="65" t="s">
        <v>701</v>
      </c>
      <c r="M13" s="38" t="s">
        <v>36</v>
      </c>
      <c r="N13" s="36" t="s">
        <v>109</v>
      </c>
      <c r="O13" s="27">
        <v>40</v>
      </c>
      <c r="P13" s="27">
        <v>0.2</v>
      </c>
      <c r="Q13" s="27">
        <v>2</v>
      </c>
      <c r="R13" s="28">
        <f t="shared" si="1"/>
        <v>16</v>
      </c>
      <c r="S13" s="179" t="s">
        <v>21</v>
      </c>
      <c r="T13" s="24"/>
    </row>
    <row r="14" spans="1:20" s="2" customFormat="1" ht="206.25" customHeight="1" x14ac:dyDescent="0.25">
      <c r="A14" s="46">
        <v>5</v>
      </c>
      <c r="B14" s="389"/>
      <c r="C14" s="223"/>
      <c r="D14" s="120" t="s">
        <v>693</v>
      </c>
      <c r="E14" s="378"/>
      <c r="F14" s="20">
        <v>40</v>
      </c>
      <c r="G14" s="20">
        <v>6</v>
      </c>
      <c r="H14" s="20">
        <v>1</v>
      </c>
      <c r="I14" s="26">
        <f t="shared" si="0"/>
        <v>240</v>
      </c>
      <c r="J14" s="25" t="s">
        <v>22</v>
      </c>
      <c r="K14" s="31" t="s">
        <v>704</v>
      </c>
      <c r="L14" s="65" t="s">
        <v>705</v>
      </c>
      <c r="M14" s="38" t="s">
        <v>36</v>
      </c>
      <c r="N14" s="36" t="s">
        <v>109</v>
      </c>
      <c r="O14" s="27">
        <v>40</v>
      </c>
      <c r="P14" s="27">
        <v>0.2</v>
      </c>
      <c r="Q14" s="27">
        <v>2</v>
      </c>
      <c r="R14" s="28">
        <f t="shared" si="1"/>
        <v>16</v>
      </c>
      <c r="S14" s="179" t="s">
        <v>21</v>
      </c>
      <c r="T14" s="24"/>
    </row>
    <row r="15" spans="1:20" s="2" customFormat="1" ht="191.1" customHeight="1" x14ac:dyDescent="0.25">
      <c r="A15" s="46">
        <v>6</v>
      </c>
      <c r="B15" s="389"/>
      <c r="C15" s="223"/>
      <c r="D15" s="120" t="s">
        <v>694</v>
      </c>
      <c r="E15" s="378"/>
      <c r="F15" s="20">
        <v>40</v>
      </c>
      <c r="G15" s="20">
        <v>6</v>
      </c>
      <c r="H15" s="20">
        <v>1</v>
      </c>
      <c r="I15" s="26">
        <f t="shared" si="0"/>
        <v>240</v>
      </c>
      <c r="J15" s="25" t="s">
        <v>22</v>
      </c>
      <c r="K15" s="31" t="s">
        <v>706</v>
      </c>
      <c r="L15" s="65" t="s">
        <v>701</v>
      </c>
      <c r="M15" s="38" t="s">
        <v>36</v>
      </c>
      <c r="N15" s="36" t="s">
        <v>109</v>
      </c>
      <c r="O15" s="27">
        <v>40</v>
      </c>
      <c r="P15" s="27">
        <v>0.2</v>
      </c>
      <c r="Q15" s="27">
        <v>2</v>
      </c>
      <c r="R15" s="28">
        <f t="shared" si="1"/>
        <v>16</v>
      </c>
      <c r="S15" s="179" t="s">
        <v>21</v>
      </c>
      <c r="T15" s="24"/>
    </row>
    <row r="16" spans="1:20" s="2" customFormat="1" ht="206.25" customHeight="1" x14ac:dyDescent="0.25">
      <c r="A16" s="46">
        <v>7</v>
      </c>
      <c r="B16" s="389"/>
      <c r="C16" s="223"/>
      <c r="D16" s="120" t="s">
        <v>695</v>
      </c>
      <c r="E16" s="378"/>
      <c r="F16" s="20">
        <v>40</v>
      </c>
      <c r="G16" s="20">
        <v>6</v>
      </c>
      <c r="H16" s="20">
        <v>1</v>
      </c>
      <c r="I16" s="26">
        <f t="shared" si="0"/>
        <v>240</v>
      </c>
      <c r="J16" s="25" t="s">
        <v>22</v>
      </c>
      <c r="K16" s="31" t="s">
        <v>707</v>
      </c>
      <c r="L16" s="65" t="s">
        <v>701</v>
      </c>
      <c r="M16" s="38" t="s">
        <v>36</v>
      </c>
      <c r="N16" s="36" t="s">
        <v>109</v>
      </c>
      <c r="O16" s="27">
        <v>40</v>
      </c>
      <c r="P16" s="27">
        <v>0.2</v>
      </c>
      <c r="Q16" s="27">
        <v>2</v>
      </c>
      <c r="R16" s="28">
        <f t="shared" si="1"/>
        <v>16</v>
      </c>
      <c r="S16" s="179" t="s">
        <v>21</v>
      </c>
      <c r="T16" s="24"/>
    </row>
    <row r="17" spans="1:20" s="2" customFormat="1" ht="206.25" customHeight="1" x14ac:dyDescent="0.25">
      <c r="A17" s="46">
        <v>8</v>
      </c>
      <c r="B17" s="389"/>
      <c r="C17" s="223"/>
      <c r="D17" s="120" t="s">
        <v>696</v>
      </c>
      <c r="E17" s="378"/>
      <c r="F17" s="20">
        <v>40</v>
      </c>
      <c r="G17" s="20">
        <v>6</v>
      </c>
      <c r="H17" s="20">
        <v>1</v>
      </c>
      <c r="I17" s="26">
        <f t="shared" si="0"/>
        <v>240</v>
      </c>
      <c r="J17" s="25" t="s">
        <v>22</v>
      </c>
      <c r="K17" s="31" t="s">
        <v>708</v>
      </c>
      <c r="L17" s="65" t="s">
        <v>701</v>
      </c>
      <c r="M17" s="38" t="s">
        <v>36</v>
      </c>
      <c r="N17" s="36" t="s">
        <v>109</v>
      </c>
      <c r="O17" s="27">
        <v>40</v>
      </c>
      <c r="P17" s="27">
        <v>0.2</v>
      </c>
      <c r="Q17" s="27">
        <v>2</v>
      </c>
      <c r="R17" s="28">
        <f t="shared" si="1"/>
        <v>16</v>
      </c>
      <c r="S17" s="179" t="s">
        <v>21</v>
      </c>
      <c r="T17" s="24"/>
    </row>
    <row r="18" spans="1:20" s="2" customFormat="1" ht="171.75" customHeight="1" x14ac:dyDescent="0.25">
      <c r="A18" s="46">
        <v>9</v>
      </c>
      <c r="B18" s="390"/>
      <c r="C18" s="223"/>
      <c r="D18" s="120" t="s">
        <v>697</v>
      </c>
      <c r="E18" s="378"/>
      <c r="F18" s="20">
        <v>40</v>
      </c>
      <c r="G18" s="20">
        <v>3</v>
      </c>
      <c r="H18" s="20">
        <v>2</v>
      </c>
      <c r="I18" s="26">
        <f t="shared" si="0"/>
        <v>240</v>
      </c>
      <c r="J18" s="25" t="s">
        <v>22</v>
      </c>
      <c r="K18" s="31" t="s">
        <v>709</v>
      </c>
      <c r="L18" s="65" t="s">
        <v>856</v>
      </c>
      <c r="M18" s="38" t="s">
        <v>36</v>
      </c>
      <c r="N18" s="36" t="s">
        <v>109</v>
      </c>
      <c r="O18" s="27">
        <v>40</v>
      </c>
      <c r="P18" s="27">
        <v>0.2</v>
      </c>
      <c r="Q18" s="27">
        <v>1</v>
      </c>
      <c r="R18" s="28">
        <f>Q18*P18*O18</f>
        <v>8</v>
      </c>
      <c r="S18" s="179" t="s">
        <v>21</v>
      </c>
      <c r="T18" s="55"/>
    </row>
    <row r="19" spans="1:20" ht="39.950000000000003" customHeight="1" x14ac:dyDescent="0.2">
      <c r="A19" s="224" t="s">
        <v>447</v>
      </c>
      <c r="B19" s="225"/>
      <c r="C19" s="225"/>
      <c r="D19" s="225"/>
      <c r="E19" s="225"/>
      <c r="F19" s="225"/>
      <c r="G19" s="225"/>
      <c r="H19" s="225"/>
      <c r="I19" s="225"/>
      <c r="J19" s="225"/>
      <c r="K19" s="225"/>
      <c r="L19" s="225"/>
      <c r="M19" s="225"/>
      <c r="N19" s="225"/>
      <c r="O19" s="225"/>
      <c r="P19" s="225"/>
      <c r="Q19" s="225"/>
      <c r="R19" s="225"/>
      <c r="S19" s="225"/>
      <c r="T19" s="226"/>
    </row>
    <row r="20" spans="1:20" ht="39.950000000000003" customHeight="1" x14ac:dyDescent="0.2">
      <c r="A20" s="227"/>
      <c r="B20" s="228"/>
      <c r="C20" s="228"/>
      <c r="D20" s="228"/>
      <c r="E20" s="228"/>
      <c r="F20" s="228"/>
      <c r="G20" s="228"/>
      <c r="H20" s="228"/>
      <c r="I20" s="228"/>
      <c r="J20" s="228"/>
      <c r="K20" s="228"/>
      <c r="L20" s="228"/>
      <c r="M20" s="228"/>
      <c r="N20" s="228"/>
      <c r="O20" s="228"/>
      <c r="P20" s="228"/>
      <c r="Q20" s="228"/>
      <c r="R20" s="228"/>
      <c r="S20" s="228"/>
      <c r="T20" s="229"/>
    </row>
    <row r="21" spans="1:20" ht="39.950000000000003" customHeight="1" thickBot="1" x14ac:dyDescent="0.25">
      <c r="A21" s="230"/>
      <c r="B21" s="231"/>
      <c r="C21" s="231"/>
      <c r="D21" s="231"/>
      <c r="E21" s="231"/>
      <c r="F21" s="231"/>
      <c r="G21" s="231"/>
      <c r="H21" s="231"/>
      <c r="I21" s="231"/>
      <c r="J21" s="231"/>
      <c r="K21" s="231"/>
      <c r="L21" s="231"/>
      <c r="M21" s="231"/>
      <c r="N21" s="231"/>
      <c r="O21" s="231"/>
      <c r="P21" s="231"/>
      <c r="Q21" s="231"/>
      <c r="R21" s="231"/>
      <c r="S21" s="231"/>
      <c r="T21" s="232"/>
    </row>
    <row r="22" spans="1:20" ht="12" thickTop="1" x14ac:dyDescent="0.2"/>
  </sheetData>
  <mergeCells count="32">
    <mergeCell ref="A1:C6"/>
    <mergeCell ref="D1:N2"/>
    <mergeCell ref="D3:K3"/>
    <mergeCell ref="L3:N3"/>
    <mergeCell ref="D4:K4"/>
    <mergeCell ref="L4:N4"/>
    <mergeCell ref="D5:K5"/>
    <mergeCell ref="L5:N5"/>
    <mergeCell ref="D6:K6"/>
    <mergeCell ref="L6:N6"/>
    <mergeCell ref="A7:C7"/>
    <mergeCell ref="D7:K7"/>
    <mergeCell ref="L7:N7"/>
    <mergeCell ref="O7:S7"/>
    <mergeCell ref="A8:A9"/>
    <mergeCell ref="B8:B9"/>
    <mergeCell ref="C8:C9"/>
    <mergeCell ref="D8:D9"/>
    <mergeCell ref="E8:E9"/>
    <mergeCell ref="F8:J8"/>
    <mergeCell ref="A21:T21"/>
    <mergeCell ref="K8:K9"/>
    <mergeCell ref="L8:L9"/>
    <mergeCell ref="M8:M9"/>
    <mergeCell ref="N8:N9"/>
    <mergeCell ref="O8:S8"/>
    <mergeCell ref="T8:T9"/>
    <mergeCell ref="B10:B18"/>
    <mergeCell ref="C10:C18"/>
    <mergeCell ref="E10:E18"/>
    <mergeCell ref="A19:T19"/>
    <mergeCell ref="A20:T20"/>
  </mergeCells>
  <pageMargins left="0.43307086614173229" right="0.35433070866141736" top="0.59055118110236227" bottom="0.35433070866141736" header="0.31496062992125984" footer="0.31496062992125984"/>
  <pageSetup paperSize="9" scale="22" fitToHeight="0" orientation="landscape" r:id="rId1"/>
  <rowBreaks count="1" manualBreakCount="1">
    <brk id="36" max="16383" man="1"/>
  </rowBreaks>
  <colBreaks count="2" manualBreakCount="2">
    <brk id="4" max="1048575" man="1"/>
    <brk id="20" max="1048575" man="1"/>
  </col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3"/>
  <sheetViews>
    <sheetView view="pageBreakPreview" zoomScale="25" zoomScaleNormal="30" zoomScaleSheetLayoutView="25" workbookViewId="0">
      <selection activeCell="D12" sqref="D12"/>
    </sheetView>
  </sheetViews>
  <sheetFormatPr defaultColWidth="9.140625" defaultRowHeight="11.25" x14ac:dyDescent="0.2"/>
  <cols>
    <col min="1" max="1" width="8.140625" style="1" customWidth="1"/>
    <col min="2" max="2" width="48.140625" style="1" customWidth="1"/>
    <col min="3" max="3" width="18.28515625" style="1" customWidth="1"/>
    <col min="4" max="4" width="64.5703125" style="1" customWidth="1"/>
    <col min="5" max="5" width="68" style="1" customWidth="1"/>
    <col min="6" max="10" width="8.7109375" style="1" customWidth="1"/>
    <col min="11" max="11" width="172.42578125" style="1" customWidth="1"/>
    <col min="12" max="12" width="87.85546875" style="1" customWidth="1"/>
    <col min="13" max="13" width="8.42578125" style="1" customWidth="1"/>
    <col min="14" max="14" width="23.5703125" style="1" customWidth="1"/>
    <col min="15" max="15" width="8.7109375" style="1" customWidth="1"/>
    <col min="16" max="16" width="10.5703125" style="1" customWidth="1"/>
    <col min="17" max="19" width="8.7109375" style="1" customWidth="1"/>
    <col min="20" max="20" width="53.710937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7"/>
      <c r="P1" s="7"/>
      <c r="Q1" s="7"/>
      <c r="R1" s="7"/>
      <c r="S1" s="7"/>
      <c r="T1" s="8"/>
    </row>
    <row r="2" spans="1:20" ht="20.100000000000001" customHeight="1" x14ac:dyDescent="0.2">
      <c r="A2" s="258"/>
      <c r="B2" s="259"/>
      <c r="C2" s="260"/>
      <c r="D2" s="267"/>
      <c r="E2" s="268"/>
      <c r="F2" s="268"/>
      <c r="G2" s="268"/>
      <c r="H2" s="268"/>
      <c r="I2" s="268"/>
      <c r="J2" s="268"/>
      <c r="K2" s="268"/>
      <c r="L2" s="268"/>
      <c r="M2" s="268"/>
      <c r="N2" s="269"/>
      <c r="O2" s="9"/>
      <c r="P2" s="9"/>
      <c r="Q2" s="9"/>
      <c r="R2" s="9"/>
      <c r="S2" s="9"/>
      <c r="T2" s="10"/>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9"/>
      <c r="P5" s="9"/>
      <c r="Q5" s="9"/>
      <c r="R5" s="9"/>
      <c r="S5" s="9"/>
      <c r="T5" s="10"/>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0" s="2" customFormat="1" ht="39.950000000000003" customHeight="1" x14ac:dyDescent="0.25">
      <c r="A7" s="241" t="s">
        <v>25</v>
      </c>
      <c r="B7" s="242"/>
      <c r="C7" s="243"/>
      <c r="D7" s="244" t="s">
        <v>594</v>
      </c>
      <c r="E7" s="245"/>
      <c r="F7" s="245"/>
      <c r="G7" s="245"/>
      <c r="H7" s="245"/>
      <c r="I7" s="245"/>
      <c r="J7" s="245"/>
      <c r="K7" s="246"/>
      <c r="L7" s="244" t="s">
        <v>1</v>
      </c>
      <c r="M7" s="245"/>
      <c r="N7" s="246"/>
      <c r="O7" s="247" t="s">
        <v>2</v>
      </c>
      <c r="P7" s="242"/>
      <c r="Q7" s="242"/>
      <c r="R7" s="242"/>
      <c r="S7" s="243"/>
      <c r="T7" s="13">
        <v>54</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01" customHeight="1" x14ac:dyDescent="0.25">
      <c r="A10" s="16">
        <v>1</v>
      </c>
      <c r="B10" s="378" t="s">
        <v>740</v>
      </c>
      <c r="C10" s="222" t="s">
        <v>726</v>
      </c>
      <c r="D10" s="120" t="s">
        <v>727</v>
      </c>
      <c r="E10" s="378" t="s">
        <v>698</v>
      </c>
      <c r="F10" s="20">
        <v>40</v>
      </c>
      <c r="G10" s="20">
        <v>6</v>
      </c>
      <c r="H10" s="20">
        <v>1</v>
      </c>
      <c r="I10" s="26">
        <f t="shared" ref="I10:I19" si="0">H10*G10*F10</f>
        <v>240</v>
      </c>
      <c r="J10" s="25" t="s">
        <v>22</v>
      </c>
      <c r="K10" s="31" t="s">
        <v>713</v>
      </c>
      <c r="L10" s="65" t="s">
        <v>714</v>
      </c>
      <c r="M10" s="38" t="s">
        <v>36</v>
      </c>
      <c r="N10" s="34" t="s">
        <v>657</v>
      </c>
      <c r="O10" s="27">
        <v>40</v>
      </c>
      <c r="P10" s="27">
        <v>0.2</v>
      </c>
      <c r="Q10" s="27">
        <v>1</v>
      </c>
      <c r="R10" s="28">
        <f>Q10*P10*O10</f>
        <v>8</v>
      </c>
      <c r="S10" s="179" t="s">
        <v>21</v>
      </c>
      <c r="T10" s="24"/>
    </row>
    <row r="11" spans="1:20" s="2" customFormat="1" ht="216" customHeight="1" x14ac:dyDescent="0.25">
      <c r="A11" s="46">
        <v>2</v>
      </c>
      <c r="B11" s="378"/>
      <c r="C11" s="223"/>
      <c r="D11" s="120" t="s">
        <v>728</v>
      </c>
      <c r="E11" s="378"/>
      <c r="F11" s="20">
        <v>40</v>
      </c>
      <c r="G11" s="20">
        <v>6</v>
      </c>
      <c r="H11" s="20">
        <v>2</v>
      </c>
      <c r="I11" s="26">
        <f t="shared" si="0"/>
        <v>480</v>
      </c>
      <c r="J11" s="53" t="s">
        <v>129</v>
      </c>
      <c r="K11" s="31" t="s">
        <v>715</v>
      </c>
      <c r="L11" s="65" t="s">
        <v>714</v>
      </c>
      <c r="M11" s="38" t="s">
        <v>36</v>
      </c>
      <c r="N11" s="36" t="s">
        <v>109</v>
      </c>
      <c r="O11" s="27">
        <v>40</v>
      </c>
      <c r="P11" s="27">
        <v>0.2</v>
      </c>
      <c r="Q11" s="27">
        <v>2</v>
      </c>
      <c r="R11" s="28">
        <f t="shared" ref="R11:R19" si="1">O11*P11*Q11</f>
        <v>16</v>
      </c>
      <c r="S11" s="179" t="s">
        <v>21</v>
      </c>
      <c r="T11" s="24"/>
    </row>
    <row r="12" spans="1:20" s="2" customFormat="1" ht="206.25" customHeight="1" x14ac:dyDescent="0.25">
      <c r="A12" s="46">
        <v>3</v>
      </c>
      <c r="B12" s="378"/>
      <c r="C12" s="223"/>
      <c r="D12" s="120" t="s">
        <v>729</v>
      </c>
      <c r="E12" s="378"/>
      <c r="F12" s="20">
        <v>40</v>
      </c>
      <c r="G12" s="20">
        <v>6</v>
      </c>
      <c r="H12" s="20">
        <v>1</v>
      </c>
      <c r="I12" s="26">
        <f t="shared" si="0"/>
        <v>240</v>
      </c>
      <c r="J12" s="25" t="s">
        <v>22</v>
      </c>
      <c r="K12" s="31" t="s">
        <v>716</v>
      </c>
      <c r="L12" s="65" t="s">
        <v>714</v>
      </c>
      <c r="M12" s="38" t="s">
        <v>36</v>
      </c>
      <c r="N12" s="36" t="s">
        <v>109</v>
      </c>
      <c r="O12" s="27">
        <v>40</v>
      </c>
      <c r="P12" s="27">
        <v>0.2</v>
      </c>
      <c r="Q12" s="27">
        <v>2</v>
      </c>
      <c r="R12" s="28">
        <f t="shared" si="1"/>
        <v>16</v>
      </c>
      <c r="S12" s="179" t="s">
        <v>21</v>
      </c>
      <c r="T12" s="24"/>
    </row>
    <row r="13" spans="1:20" s="2" customFormat="1" ht="206.25" customHeight="1" x14ac:dyDescent="0.25">
      <c r="A13" s="46">
        <v>4</v>
      </c>
      <c r="B13" s="378"/>
      <c r="C13" s="223"/>
      <c r="D13" s="120" t="s">
        <v>730</v>
      </c>
      <c r="E13" s="378"/>
      <c r="F13" s="20">
        <v>40</v>
      </c>
      <c r="G13" s="20">
        <v>6</v>
      </c>
      <c r="H13" s="20">
        <v>1</v>
      </c>
      <c r="I13" s="26">
        <f t="shared" si="0"/>
        <v>240</v>
      </c>
      <c r="J13" s="25" t="s">
        <v>22</v>
      </c>
      <c r="K13" s="31" t="s">
        <v>717</v>
      </c>
      <c r="L13" s="65" t="s">
        <v>714</v>
      </c>
      <c r="M13" s="38" t="s">
        <v>36</v>
      </c>
      <c r="N13" s="36" t="s">
        <v>109</v>
      </c>
      <c r="O13" s="27">
        <v>40</v>
      </c>
      <c r="P13" s="27">
        <v>0.2</v>
      </c>
      <c r="Q13" s="27">
        <v>2</v>
      </c>
      <c r="R13" s="28">
        <f t="shared" si="1"/>
        <v>16</v>
      </c>
      <c r="S13" s="179" t="s">
        <v>21</v>
      </c>
      <c r="T13" s="24"/>
    </row>
    <row r="14" spans="1:20" s="2" customFormat="1" ht="206.25" customHeight="1" x14ac:dyDescent="0.25">
      <c r="A14" s="46">
        <v>5</v>
      </c>
      <c r="B14" s="378"/>
      <c r="C14" s="223"/>
      <c r="D14" s="120" t="s">
        <v>731</v>
      </c>
      <c r="E14" s="378"/>
      <c r="F14" s="20">
        <v>40</v>
      </c>
      <c r="G14" s="20">
        <v>6</v>
      </c>
      <c r="H14" s="20">
        <v>1</v>
      </c>
      <c r="I14" s="26">
        <f t="shared" si="0"/>
        <v>240</v>
      </c>
      <c r="J14" s="25" t="s">
        <v>22</v>
      </c>
      <c r="K14" s="31" t="s">
        <v>718</v>
      </c>
      <c r="L14" s="65" t="s">
        <v>719</v>
      </c>
      <c r="M14" s="38" t="s">
        <v>36</v>
      </c>
      <c r="N14" s="36" t="s">
        <v>109</v>
      </c>
      <c r="O14" s="27">
        <v>40</v>
      </c>
      <c r="P14" s="27">
        <v>0.2</v>
      </c>
      <c r="Q14" s="27">
        <v>2</v>
      </c>
      <c r="R14" s="28">
        <f t="shared" si="1"/>
        <v>16</v>
      </c>
      <c r="S14" s="179" t="s">
        <v>21</v>
      </c>
      <c r="T14" s="24"/>
    </row>
    <row r="15" spans="1:20" s="2" customFormat="1" ht="161.1" customHeight="1" x14ac:dyDescent="0.25">
      <c r="A15" s="46">
        <v>6</v>
      </c>
      <c r="B15" s="378"/>
      <c r="C15" s="223"/>
      <c r="D15" s="120" t="s">
        <v>732</v>
      </c>
      <c r="E15" s="378"/>
      <c r="F15" s="20">
        <v>40</v>
      </c>
      <c r="G15" s="20">
        <v>6</v>
      </c>
      <c r="H15" s="20">
        <v>1</v>
      </c>
      <c r="I15" s="26">
        <f t="shared" si="0"/>
        <v>240</v>
      </c>
      <c r="J15" s="25" t="s">
        <v>22</v>
      </c>
      <c r="K15" s="31" t="s">
        <v>720</v>
      </c>
      <c r="L15" s="65" t="s">
        <v>721</v>
      </c>
      <c r="M15" s="38" t="s">
        <v>36</v>
      </c>
      <c r="N15" s="36" t="s">
        <v>109</v>
      </c>
      <c r="O15" s="27">
        <v>40</v>
      </c>
      <c r="P15" s="27">
        <v>0.2</v>
      </c>
      <c r="Q15" s="27">
        <v>2</v>
      </c>
      <c r="R15" s="28">
        <f t="shared" si="1"/>
        <v>16</v>
      </c>
      <c r="S15" s="179" t="s">
        <v>21</v>
      </c>
      <c r="T15" s="24"/>
    </row>
    <row r="16" spans="1:20" s="2" customFormat="1" ht="161.1" customHeight="1" x14ac:dyDescent="0.25">
      <c r="A16" s="46">
        <v>7</v>
      </c>
      <c r="B16" s="378"/>
      <c r="C16" s="223"/>
      <c r="D16" s="120" t="s">
        <v>733</v>
      </c>
      <c r="E16" s="378"/>
      <c r="F16" s="20">
        <v>40</v>
      </c>
      <c r="G16" s="20">
        <v>6</v>
      </c>
      <c r="H16" s="20">
        <v>1</v>
      </c>
      <c r="I16" s="26">
        <f t="shared" si="0"/>
        <v>240</v>
      </c>
      <c r="J16" s="25" t="s">
        <v>22</v>
      </c>
      <c r="K16" s="31" t="s">
        <v>722</v>
      </c>
      <c r="L16" s="65" t="s">
        <v>888</v>
      </c>
      <c r="M16" s="38" t="s">
        <v>36</v>
      </c>
      <c r="N16" s="36" t="s">
        <v>109</v>
      </c>
      <c r="O16" s="27">
        <v>40</v>
      </c>
      <c r="P16" s="27">
        <v>0.2</v>
      </c>
      <c r="Q16" s="27">
        <v>2</v>
      </c>
      <c r="R16" s="28">
        <f t="shared" si="1"/>
        <v>16</v>
      </c>
      <c r="S16" s="179" t="s">
        <v>21</v>
      </c>
      <c r="T16" s="24"/>
    </row>
    <row r="17" spans="1:20" s="2" customFormat="1" ht="161.1" customHeight="1" x14ac:dyDescent="0.25">
      <c r="A17" s="46">
        <v>8</v>
      </c>
      <c r="B17" s="378"/>
      <c r="C17" s="223"/>
      <c r="D17" s="120" t="s">
        <v>734</v>
      </c>
      <c r="E17" s="378"/>
      <c r="F17" s="20">
        <v>40</v>
      </c>
      <c r="G17" s="20">
        <v>6</v>
      </c>
      <c r="H17" s="20">
        <v>1</v>
      </c>
      <c r="I17" s="26">
        <f t="shared" si="0"/>
        <v>240</v>
      </c>
      <c r="J17" s="25" t="s">
        <v>22</v>
      </c>
      <c r="K17" s="31" t="s">
        <v>723</v>
      </c>
      <c r="L17" s="65" t="s">
        <v>736</v>
      </c>
      <c r="M17" s="38" t="s">
        <v>36</v>
      </c>
      <c r="N17" s="36" t="s">
        <v>109</v>
      </c>
      <c r="O17" s="27">
        <v>40</v>
      </c>
      <c r="P17" s="27">
        <v>0.2</v>
      </c>
      <c r="Q17" s="27">
        <v>2</v>
      </c>
      <c r="R17" s="28">
        <f t="shared" si="1"/>
        <v>16</v>
      </c>
      <c r="S17" s="179" t="s">
        <v>21</v>
      </c>
      <c r="T17" s="24"/>
    </row>
    <row r="18" spans="1:20" s="2" customFormat="1" ht="186" customHeight="1" x14ac:dyDescent="0.25">
      <c r="A18" s="46">
        <v>9</v>
      </c>
      <c r="B18" s="378"/>
      <c r="C18" s="223"/>
      <c r="D18" s="120" t="s">
        <v>737</v>
      </c>
      <c r="E18" s="378"/>
      <c r="F18" s="20">
        <v>40</v>
      </c>
      <c r="G18" s="20">
        <v>6</v>
      </c>
      <c r="H18" s="20">
        <v>1</v>
      </c>
      <c r="I18" s="26">
        <f t="shared" si="0"/>
        <v>240</v>
      </c>
      <c r="J18" s="25" t="s">
        <v>22</v>
      </c>
      <c r="K18" s="31" t="s">
        <v>738</v>
      </c>
      <c r="L18" s="65" t="s">
        <v>739</v>
      </c>
      <c r="M18" s="38" t="s">
        <v>36</v>
      </c>
      <c r="N18" s="36" t="s">
        <v>109</v>
      </c>
      <c r="O18" s="27">
        <v>40</v>
      </c>
      <c r="P18" s="27">
        <v>0.2</v>
      </c>
      <c r="Q18" s="27">
        <v>2</v>
      </c>
      <c r="R18" s="28">
        <f t="shared" si="1"/>
        <v>16</v>
      </c>
      <c r="S18" s="179" t="s">
        <v>21</v>
      </c>
      <c r="T18" s="24"/>
    </row>
    <row r="19" spans="1:20" s="2" customFormat="1" ht="204.6" customHeight="1" x14ac:dyDescent="0.25">
      <c r="A19" s="46">
        <v>10</v>
      </c>
      <c r="B19" s="378"/>
      <c r="C19" s="223"/>
      <c r="D19" s="120" t="s">
        <v>735</v>
      </c>
      <c r="E19" s="378"/>
      <c r="F19" s="20">
        <v>40</v>
      </c>
      <c r="G19" s="20">
        <v>3</v>
      </c>
      <c r="H19" s="20">
        <v>2</v>
      </c>
      <c r="I19" s="26">
        <f t="shared" si="0"/>
        <v>240</v>
      </c>
      <c r="J19" s="25" t="s">
        <v>22</v>
      </c>
      <c r="K19" s="31" t="s">
        <v>724</v>
      </c>
      <c r="L19" s="65" t="s">
        <v>725</v>
      </c>
      <c r="M19" s="38" t="s">
        <v>36</v>
      </c>
      <c r="N19" s="36" t="s">
        <v>109</v>
      </c>
      <c r="O19" s="27">
        <v>40</v>
      </c>
      <c r="P19" s="27">
        <v>0.2</v>
      </c>
      <c r="Q19" s="27">
        <v>1</v>
      </c>
      <c r="R19" s="28">
        <f t="shared" si="1"/>
        <v>8</v>
      </c>
      <c r="S19" s="179" t="s">
        <v>21</v>
      </c>
      <c r="T19" s="55"/>
    </row>
    <row r="20" spans="1:20" ht="39.950000000000003" customHeight="1" x14ac:dyDescent="0.2">
      <c r="A20" s="224" t="s">
        <v>447</v>
      </c>
      <c r="B20" s="225"/>
      <c r="C20" s="225"/>
      <c r="D20" s="225"/>
      <c r="E20" s="225"/>
      <c r="F20" s="225"/>
      <c r="G20" s="225"/>
      <c r="H20" s="225"/>
      <c r="I20" s="225"/>
      <c r="J20" s="225"/>
      <c r="K20" s="225"/>
      <c r="L20" s="225"/>
      <c r="M20" s="225"/>
      <c r="N20" s="225"/>
      <c r="O20" s="225"/>
      <c r="P20" s="225"/>
      <c r="Q20" s="225"/>
      <c r="R20" s="225"/>
      <c r="S20" s="225"/>
      <c r="T20" s="226"/>
    </row>
    <row r="21" spans="1:20" ht="39.950000000000003" customHeight="1" x14ac:dyDescent="0.2">
      <c r="A21" s="227"/>
      <c r="B21" s="228"/>
      <c r="C21" s="228"/>
      <c r="D21" s="228"/>
      <c r="E21" s="228"/>
      <c r="F21" s="228"/>
      <c r="G21" s="228"/>
      <c r="H21" s="228"/>
      <c r="I21" s="228"/>
      <c r="J21" s="228"/>
      <c r="K21" s="228"/>
      <c r="L21" s="228"/>
      <c r="M21" s="228"/>
      <c r="N21" s="228"/>
      <c r="O21" s="228"/>
      <c r="P21" s="228"/>
      <c r="Q21" s="228"/>
      <c r="R21" s="228"/>
      <c r="S21" s="228"/>
      <c r="T21" s="229"/>
    </row>
    <row r="22" spans="1:20" ht="39.950000000000003" customHeight="1" thickBot="1" x14ac:dyDescent="0.25">
      <c r="A22" s="230"/>
      <c r="B22" s="231"/>
      <c r="C22" s="231"/>
      <c r="D22" s="231"/>
      <c r="E22" s="231"/>
      <c r="F22" s="231"/>
      <c r="G22" s="231"/>
      <c r="H22" s="231"/>
      <c r="I22" s="231"/>
      <c r="J22" s="231"/>
      <c r="K22" s="231"/>
      <c r="L22" s="231"/>
      <c r="M22" s="231"/>
      <c r="N22" s="231"/>
      <c r="O22" s="231"/>
      <c r="P22" s="231"/>
      <c r="Q22" s="231"/>
      <c r="R22" s="231"/>
      <c r="S22" s="231"/>
      <c r="T22" s="232"/>
    </row>
    <row r="23" spans="1:20" ht="12" thickTop="1" x14ac:dyDescent="0.2"/>
  </sheetData>
  <mergeCells count="32">
    <mergeCell ref="A1:C6"/>
    <mergeCell ref="D1:N2"/>
    <mergeCell ref="D3:K3"/>
    <mergeCell ref="L3:N3"/>
    <mergeCell ref="D4:K4"/>
    <mergeCell ref="L4:N4"/>
    <mergeCell ref="D5:K5"/>
    <mergeCell ref="L5:N5"/>
    <mergeCell ref="D6:K6"/>
    <mergeCell ref="L6:N6"/>
    <mergeCell ref="A7:C7"/>
    <mergeCell ref="D7:K7"/>
    <mergeCell ref="L7:N7"/>
    <mergeCell ref="O7:S7"/>
    <mergeCell ref="A8:A9"/>
    <mergeCell ref="B8:B9"/>
    <mergeCell ref="C8:C9"/>
    <mergeCell ref="D8:D9"/>
    <mergeCell ref="E8:E9"/>
    <mergeCell ref="F8:J8"/>
    <mergeCell ref="A22:T22"/>
    <mergeCell ref="K8:K9"/>
    <mergeCell ref="L8:L9"/>
    <mergeCell ref="M8:M9"/>
    <mergeCell ref="N8:N9"/>
    <mergeCell ref="O8:S8"/>
    <mergeCell ref="T8:T9"/>
    <mergeCell ref="B10:B19"/>
    <mergeCell ref="C10:C19"/>
    <mergeCell ref="E10:E19"/>
    <mergeCell ref="A20:T20"/>
    <mergeCell ref="A21:T21"/>
  </mergeCells>
  <pageMargins left="0.43307086614173229" right="0.35433070866141736" top="0.59055118110236227" bottom="0.35433070866141736" header="0.31496062992125984" footer="0.31496062992125984"/>
  <pageSetup paperSize="9" scale="21" fitToHeight="0" orientation="landscape" r:id="rId1"/>
  <rowBreaks count="1" manualBreakCount="1">
    <brk id="36" max="16383" man="1"/>
  </rowBreaks>
  <colBreaks count="2" manualBreakCount="2">
    <brk id="4" max="1048575" man="1"/>
    <brk id="20" max="1048575" man="1"/>
  </col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0"/>
  <sheetViews>
    <sheetView view="pageBreakPreview" zoomScale="25" zoomScaleNormal="30" zoomScaleSheetLayoutView="25" workbookViewId="0">
      <selection activeCell="D10" sqref="D10:D16"/>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27.140625" style="1" customWidth="1"/>
    <col min="12" max="12" width="76.7109375" style="1" customWidth="1"/>
    <col min="13" max="13" width="8.42578125" style="1" customWidth="1"/>
    <col min="14" max="14" width="23.5703125" style="1" customWidth="1"/>
    <col min="15" max="15" width="8.7109375" style="1" customWidth="1"/>
    <col min="16" max="16" width="10.5703125" style="1" customWidth="1"/>
    <col min="17"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7"/>
      <c r="P1" s="7"/>
      <c r="Q1" s="7"/>
      <c r="R1" s="7"/>
      <c r="S1" s="7"/>
      <c r="T1" s="8"/>
    </row>
    <row r="2" spans="1:20" ht="20.100000000000001" customHeight="1" x14ac:dyDescent="0.2">
      <c r="A2" s="258"/>
      <c r="B2" s="259"/>
      <c r="C2" s="260"/>
      <c r="D2" s="267"/>
      <c r="E2" s="268"/>
      <c r="F2" s="268"/>
      <c r="G2" s="268"/>
      <c r="H2" s="268"/>
      <c r="I2" s="268"/>
      <c r="J2" s="268"/>
      <c r="K2" s="268"/>
      <c r="L2" s="268"/>
      <c r="M2" s="268"/>
      <c r="N2" s="269"/>
      <c r="O2" s="9"/>
      <c r="P2" s="9"/>
      <c r="Q2" s="9"/>
      <c r="R2" s="9"/>
      <c r="S2" s="9"/>
      <c r="T2" s="10"/>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9"/>
      <c r="P5" s="9"/>
      <c r="Q5" s="9"/>
      <c r="R5" s="9"/>
      <c r="S5" s="9"/>
      <c r="T5" s="10"/>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0" s="2" customFormat="1" ht="39.950000000000003" customHeight="1" x14ac:dyDescent="0.25">
      <c r="A7" s="241" t="s">
        <v>25</v>
      </c>
      <c r="B7" s="242"/>
      <c r="C7" s="243"/>
      <c r="D7" s="244" t="s">
        <v>594</v>
      </c>
      <c r="E7" s="245"/>
      <c r="F7" s="245"/>
      <c r="G7" s="245"/>
      <c r="H7" s="245"/>
      <c r="I7" s="245"/>
      <c r="J7" s="245"/>
      <c r="K7" s="246"/>
      <c r="L7" s="244" t="s">
        <v>1</v>
      </c>
      <c r="M7" s="245"/>
      <c r="N7" s="246"/>
      <c r="O7" s="247" t="s">
        <v>2</v>
      </c>
      <c r="P7" s="242"/>
      <c r="Q7" s="242"/>
      <c r="R7" s="242"/>
      <c r="S7" s="243"/>
      <c r="T7" s="13">
        <v>55</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06.25" customHeight="1" x14ac:dyDescent="0.25">
      <c r="A10" s="16">
        <v>1</v>
      </c>
      <c r="B10" s="378" t="s">
        <v>873</v>
      </c>
      <c r="C10" s="222" t="s">
        <v>726</v>
      </c>
      <c r="D10" s="382" t="s">
        <v>808</v>
      </c>
      <c r="E10" s="378" t="s">
        <v>698</v>
      </c>
      <c r="F10" s="123">
        <v>40</v>
      </c>
      <c r="G10" s="123">
        <v>3</v>
      </c>
      <c r="H10" s="123">
        <v>6</v>
      </c>
      <c r="I10" s="110">
        <f t="shared" ref="I10:I16" si="0">F10*G10*H10</f>
        <v>720</v>
      </c>
      <c r="J10" s="111" t="s">
        <v>129</v>
      </c>
      <c r="K10" s="31" t="s">
        <v>809</v>
      </c>
      <c r="L10" s="65" t="s">
        <v>810</v>
      </c>
      <c r="M10" s="110" t="s">
        <v>36</v>
      </c>
      <c r="N10" s="34" t="s">
        <v>657</v>
      </c>
      <c r="O10" s="27">
        <v>40</v>
      </c>
      <c r="P10" s="27">
        <v>0.2</v>
      </c>
      <c r="Q10" s="27">
        <v>1</v>
      </c>
      <c r="R10" s="28">
        <f>Q10*P10*O10</f>
        <v>8</v>
      </c>
      <c r="S10" s="179" t="s">
        <v>21</v>
      </c>
      <c r="T10" s="24"/>
    </row>
    <row r="11" spans="1:20" s="2" customFormat="1" ht="191.1" customHeight="1" x14ac:dyDescent="0.25">
      <c r="A11" s="46">
        <v>2</v>
      </c>
      <c r="B11" s="378"/>
      <c r="C11" s="223"/>
      <c r="D11" s="383"/>
      <c r="E11" s="378"/>
      <c r="F11" s="123">
        <v>40</v>
      </c>
      <c r="G11" s="123">
        <v>6</v>
      </c>
      <c r="H11" s="123">
        <v>3</v>
      </c>
      <c r="I11" s="110">
        <f t="shared" si="0"/>
        <v>720</v>
      </c>
      <c r="J11" s="111" t="s">
        <v>129</v>
      </c>
      <c r="K11" s="31" t="s">
        <v>811</v>
      </c>
      <c r="L11" s="65" t="s">
        <v>812</v>
      </c>
      <c r="M11" s="110" t="s">
        <v>36</v>
      </c>
      <c r="N11" s="36" t="s">
        <v>109</v>
      </c>
      <c r="O11" s="27">
        <v>40</v>
      </c>
      <c r="P11" s="27">
        <v>0.2</v>
      </c>
      <c r="Q11" s="27">
        <v>2</v>
      </c>
      <c r="R11" s="28">
        <f>O11*P11*Q11</f>
        <v>16</v>
      </c>
      <c r="S11" s="179" t="s">
        <v>21</v>
      </c>
      <c r="T11" s="24"/>
    </row>
    <row r="12" spans="1:20" s="2" customFormat="1" ht="227.1" customHeight="1" x14ac:dyDescent="0.25">
      <c r="A12" s="46">
        <v>3</v>
      </c>
      <c r="B12" s="378"/>
      <c r="C12" s="223"/>
      <c r="D12" s="383"/>
      <c r="E12" s="378"/>
      <c r="F12" s="123">
        <v>40</v>
      </c>
      <c r="G12" s="123">
        <v>3</v>
      </c>
      <c r="H12" s="123">
        <v>3</v>
      </c>
      <c r="I12" s="110">
        <f t="shared" si="0"/>
        <v>360</v>
      </c>
      <c r="J12" s="125" t="s">
        <v>22</v>
      </c>
      <c r="K12" s="31" t="s">
        <v>813</v>
      </c>
      <c r="L12" s="65" t="s">
        <v>889</v>
      </c>
      <c r="M12" s="110" t="s">
        <v>36</v>
      </c>
      <c r="N12" s="36" t="s">
        <v>109</v>
      </c>
      <c r="O12" s="27">
        <v>40</v>
      </c>
      <c r="P12" s="27">
        <v>0.2</v>
      </c>
      <c r="Q12" s="27">
        <v>1</v>
      </c>
      <c r="R12" s="28">
        <f>O12*P12*Q12</f>
        <v>8</v>
      </c>
      <c r="S12" s="179" t="s">
        <v>21</v>
      </c>
      <c r="T12" s="55"/>
    </row>
    <row r="13" spans="1:20" s="2" customFormat="1" ht="272.10000000000002" customHeight="1" x14ac:dyDescent="0.25">
      <c r="A13" s="46">
        <v>4</v>
      </c>
      <c r="B13" s="378"/>
      <c r="C13" s="223"/>
      <c r="D13" s="383"/>
      <c r="E13" s="378"/>
      <c r="F13" s="123">
        <v>40</v>
      </c>
      <c r="G13" s="123">
        <v>6</v>
      </c>
      <c r="H13" s="123">
        <v>3</v>
      </c>
      <c r="I13" s="110">
        <f t="shared" si="0"/>
        <v>720</v>
      </c>
      <c r="J13" s="111" t="s">
        <v>129</v>
      </c>
      <c r="K13" s="31" t="s">
        <v>815</v>
      </c>
      <c r="L13" s="65" t="s">
        <v>816</v>
      </c>
      <c r="M13" s="110" t="s">
        <v>36</v>
      </c>
      <c r="N13" s="52" t="s">
        <v>109</v>
      </c>
      <c r="O13" s="27">
        <v>40</v>
      </c>
      <c r="P13" s="27">
        <v>0.2</v>
      </c>
      <c r="Q13" s="27">
        <v>2</v>
      </c>
      <c r="R13" s="28">
        <f t="shared" ref="R13:R16" si="1">O13*P13*Q13</f>
        <v>16</v>
      </c>
      <c r="S13" s="179" t="s">
        <v>21</v>
      </c>
      <c r="T13" s="74"/>
    </row>
    <row r="14" spans="1:20" s="2" customFormat="1" ht="242.1" customHeight="1" x14ac:dyDescent="0.25">
      <c r="A14" s="46">
        <v>5</v>
      </c>
      <c r="B14" s="378"/>
      <c r="C14" s="223"/>
      <c r="D14" s="383"/>
      <c r="E14" s="378"/>
      <c r="F14" s="123">
        <v>40</v>
      </c>
      <c r="G14" s="123">
        <v>3</v>
      </c>
      <c r="H14" s="123">
        <v>3</v>
      </c>
      <c r="I14" s="110">
        <f t="shared" si="0"/>
        <v>360</v>
      </c>
      <c r="J14" s="125" t="s">
        <v>22</v>
      </c>
      <c r="K14" s="31" t="s">
        <v>817</v>
      </c>
      <c r="L14" s="65" t="s">
        <v>818</v>
      </c>
      <c r="M14" s="110" t="s">
        <v>36</v>
      </c>
      <c r="N14" s="52" t="s">
        <v>109</v>
      </c>
      <c r="O14" s="27">
        <v>40</v>
      </c>
      <c r="P14" s="27">
        <v>0.2</v>
      </c>
      <c r="Q14" s="27">
        <v>2</v>
      </c>
      <c r="R14" s="28">
        <f t="shared" si="1"/>
        <v>16</v>
      </c>
      <c r="S14" s="179" t="s">
        <v>21</v>
      </c>
      <c r="T14" s="74"/>
    </row>
    <row r="15" spans="1:20" s="2" customFormat="1" ht="197.1" customHeight="1" x14ac:dyDescent="0.25">
      <c r="A15" s="46">
        <v>6</v>
      </c>
      <c r="B15" s="378"/>
      <c r="C15" s="223"/>
      <c r="D15" s="383"/>
      <c r="E15" s="378"/>
      <c r="F15" s="123">
        <v>40</v>
      </c>
      <c r="G15" s="123">
        <v>3</v>
      </c>
      <c r="H15" s="123">
        <v>3</v>
      </c>
      <c r="I15" s="110">
        <f t="shared" si="0"/>
        <v>360</v>
      </c>
      <c r="J15" s="125" t="s">
        <v>22</v>
      </c>
      <c r="K15" s="31" t="s">
        <v>819</v>
      </c>
      <c r="L15" s="65" t="s">
        <v>829</v>
      </c>
      <c r="M15" s="110" t="s">
        <v>36</v>
      </c>
      <c r="N15" s="52" t="s">
        <v>109</v>
      </c>
      <c r="O15" s="27">
        <v>40</v>
      </c>
      <c r="P15" s="27">
        <v>0.2</v>
      </c>
      <c r="Q15" s="27">
        <v>2</v>
      </c>
      <c r="R15" s="28">
        <f t="shared" si="1"/>
        <v>16</v>
      </c>
      <c r="S15" s="179" t="s">
        <v>21</v>
      </c>
      <c r="T15" s="74"/>
    </row>
    <row r="16" spans="1:20" s="2" customFormat="1" ht="154.5" customHeight="1" x14ac:dyDescent="0.25">
      <c r="A16" s="46">
        <v>7</v>
      </c>
      <c r="B16" s="378"/>
      <c r="C16" s="223"/>
      <c r="D16" s="391"/>
      <c r="E16" s="378"/>
      <c r="F16" s="123">
        <v>40</v>
      </c>
      <c r="G16" s="123">
        <v>3</v>
      </c>
      <c r="H16" s="123">
        <v>3</v>
      </c>
      <c r="I16" s="110">
        <f t="shared" si="0"/>
        <v>360</v>
      </c>
      <c r="J16" s="125" t="s">
        <v>22</v>
      </c>
      <c r="K16" s="31" t="s">
        <v>820</v>
      </c>
      <c r="L16" s="65" t="s">
        <v>821</v>
      </c>
      <c r="M16" s="110" t="s">
        <v>36</v>
      </c>
      <c r="N16" s="52" t="s">
        <v>109</v>
      </c>
      <c r="O16" s="27">
        <v>40</v>
      </c>
      <c r="P16" s="27">
        <v>0.2</v>
      </c>
      <c r="Q16" s="27">
        <v>2</v>
      </c>
      <c r="R16" s="28">
        <f t="shared" si="1"/>
        <v>16</v>
      </c>
      <c r="S16" s="179" t="s">
        <v>21</v>
      </c>
      <c r="T16" s="57"/>
    </row>
    <row r="17" spans="1:20" ht="39.950000000000003" customHeight="1" x14ac:dyDescent="0.2">
      <c r="A17" s="224" t="s">
        <v>447</v>
      </c>
      <c r="B17" s="225"/>
      <c r="C17" s="225"/>
      <c r="D17" s="225"/>
      <c r="E17" s="225"/>
      <c r="F17" s="225"/>
      <c r="G17" s="225"/>
      <c r="H17" s="225"/>
      <c r="I17" s="225"/>
      <c r="J17" s="225"/>
      <c r="K17" s="225"/>
      <c r="L17" s="225"/>
      <c r="M17" s="225"/>
      <c r="N17" s="225"/>
      <c r="O17" s="225"/>
      <c r="P17" s="225"/>
      <c r="Q17" s="225"/>
      <c r="R17" s="225"/>
      <c r="S17" s="225"/>
      <c r="T17" s="226"/>
    </row>
    <row r="18" spans="1:20" ht="39.950000000000003" customHeight="1" x14ac:dyDescent="0.2">
      <c r="A18" s="227"/>
      <c r="B18" s="228"/>
      <c r="C18" s="228"/>
      <c r="D18" s="228"/>
      <c r="E18" s="228"/>
      <c r="F18" s="228"/>
      <c r="G18" s="228"/>
      <c r="H18" s="228"/>
      <c r="I18" s="228"/>
      <c r="J18" s="228"/>
      <c r="K18" s="228"/>
      <c r="L18" s="228"/>
      <c r="M18" s="228"/>
      <c r="N18" s="228"/>
      <c r="O18" s="228"/>
      <c r="P18" s="228"/>
      <c r="Q18" s="228"/>
      <c r="R18" s="228"/>
      <c r="S18" s="228"/>
      <c r="T18" s="229"/>
    </row>
    <row r="19" spans="1:20" ht="39.950000000000003" customHeight="1" thickBot="1" x14ac:dyDescent="0.25">
      <c r="A19" s="230"/>
      <c r="B19" s="231"/>
      <c r="C19" s="231"/>
      <c r="D19" s="231"/>
      <c r="E19" s="231"/>
      <c r="F19" s="231"/>
      <c r="G19" s="231"/>
      <c r="H19" s="231"/>
      <c r="I19" s="231"/>
      <c r="J19" s="231"/>
      <c r="K19" s="231"/>
      <c r="L19" s="231"/>
      <c r="M19" s="231"/>
      <c r="N19" s="231"/>
      <c r="O19" s="231"/>
      <c r="P19" s="231"/>
      <c r="Q19" s="231"/>
      <c r="R19" s="231"/>
      <c r="S19" s="231"/>
      <c r="T19" s="232"/>
    </row>
    <row r="20" spans="1:20" ht="12" thickTop="1" x14ac:dyDescent="0.2"/>
  </sheetData>
  <mergeCells count="33">
    <mergeCell ref="A1:C6"/>
    <mergeCell ref="D1:N2"/>
    <mergeCell ref="D3:K3"/>
    <mergeCell ref="L3:N3"/>
    <mergeCell ref="D4:K4"/>
    <mergeCell ref="L4:N4"/>
    <mergeCell ref="D5:K5"/>
    <mergeCell ref="L5:N5"/>
    <mergeCell ref="D6:K6"/>
    <mergeCell ref="L6:N6"/>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8:T18"/>
    <mergeCell ref="A19:T19"/>
    <mergeCell ref="C10:C16"/>
    <mergeCell ref="B10:B16"/>
    <mergeCell ref="D10:D16"/>
    <mergeCell ref="E10:E16"/>
    <mergeCell ref="A17:T17"/>
  </mergeCells>
  <pageMargins left="0.43307086614173229" right="0.35433070866141736" top="0.59055118110236227" bottom="0.35433070866141736" header="0.31496062992125984" footer="0.31496062992125984"/>
  <pageSetup paperSize="9" scale="25" fitToHeight="0" orientation="landscape" r:id="rId1"/>
  <rowBreaks count="1" manualBreakCount="1">
    <brk id="36" max="16383" man="1"/>
  </rowBreaks>
  <colBreaks count="2" manualBreakCount="2">
    <brk id="4" max="1048575" man="1"/>
    <brk id="20" max="1048575" man="1"/>
  </col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0"/>
  <sheetViews>
    <sheetView view="pageBreakPreview" topLeftCell="A12" zoomScale="25" zoomScaleNormal="30" zoomScaleSheetLayoutView="25" workbookViewId="0">
      <selection activeCell="D10" sqref="D10:D16"/>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211.140625" style="1" customWidth="1"/>
    <col min="12" max="12" width="122.5703125" style="1" customWidth="1"/>
    <col min="13" max="13" width="8.42578125" style="1" customWidth="1"/>
    <col min="14" max="14" width="23.5703125" style="1" customWidth="1"/>
    <col min="15" max="15" width="8.7109375" style="1" customWidth="1"/>
    <col min="16" max="16" width="10.5703125" style="1" customWidth="1"/>
    <col min="17"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7"/>
      <c r="P1" s="7"/>
      <c r="Q1" s="7"/>
      <c r="R1" s="7"/>
      <c r="S1" s="7"/>
      <c r="T1" s="8"/>
    </row>
    <row r="2" spans="1:20" ht="20.100000000000001" customHeight="1" x14ac:dyDescent="0.2">
      <c r="A2" s="258"/>
      <c r="B2" s="259"/>
      <c r="C2" s="260"/>
      <c r="D2" s="267"/>
      <c r="E2" s="268"/>
      <c r="F2" s="268"/>
      <c r="G2" s="268"/>
      <c r="H2" s="268"/>
      <c r="I2" s="268"/>
      <c r="J2" s="268"/>
      <c r="K2" s="268"/>
      <c r="L2" s="268"/>
      <c r="M2" s="268"/>
      <c r="N2" s="269"/>
      <c r="O2" s="9"/>
      <c r="P2" s="9"/>
      <c r="Q2" s="9"/>
      <c r="R2" s="9"/>
      <c r="S2" s="9"/>
      <c r="T2" s="10"/>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9"/>
      <c r="P5" s="9"/>
      <c r="Q5" s="9"/>
      <c r="R5" s="9"/>
      <c r="S5" s="9"/>
      <c r="T5" s="10"/>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0" s="2" customFormat="1" ht="39.950000000000003" customHeight="1" x14ac:dyDescent="0.25">
      <c r="A7" s="241" t="s">
        <v>25</v>
      </c>
      <c r="B7" s="242"/>
      <c r="C7" s="243"/>
      <c r="D7" s="244" t="s">
        <v>594</v>
      </c>
      <c r="E7" s="245"/>
      <c r="F7" s="245"/>
      <c r="G7" s="245"/>
      <c r="H7" s="245"/>
      <c r="I7" s="245"/>
      <c r="J7" s="245"/>
      <c r="K7" s="246"/>
      <c r="L7" s="244" t="s">
        <v>1</v>
      </c>
      <c r="M7" s="245"/>
      <c r="N7" s="246"/>
      <c r="O7" s="247" t="s">
        <v>2</v>
      </c>
      <c r="P7" s="242"/>
      <c r="Q7" s="242"/>
      <c r="R7" s="242"/>
      <c r="S7" s="243"/>
      <c r="T7" s="13">
        <v>56</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43.95" customHeight="1" x14ac:dyDescent="0.25">
      <c r="A10" s="16">
        <v>1</v>
      </c>
      <c r="B10" s="378" t="s">
        <v>872</v>
      </c>
      <c r="C10" s="222" t="s">
        <v>726</v>
      </c>
      <c r="D10" s="382" t="s">
        <v>808</v>
      </c>
      <c r="E10" s="378" t="s">
        <v>698</v>
      </c>
      <c r="F10" s="123">
        <v>40</v>
      </c>
      <c r="G10" s="123">
        <v>3</v>
      </c>
      <c r="H10" s="123">
        <v>6</v>
      </c>
      <c r="I10" s="110">
        <f t="shared" ref="I10:I16" si="0">F10*G10*H10</f>
        <v>720</v>
      </c>
      <c r="J10" s="111" t="s">
        <v>129</v>
      </c>
      <c r="K10" s="31" t="s">
        <v>809</v>
      </c>
      <c r="L10" s="65" t="s">
        <v>810</v>
      </c>
      <c r="M10" s="110" t="s">
        <v>36</v>
      </c>
      <c r="N10" s="34" t="s">
        <v>657</v>
      </c>
      <c r="O10" s="27">
        <v>40</v>
      </c>
      <c r="P10" s="27">
        <v>0.2</v>
      </c>
      <c r="Q10" s="27">
        <v>1</v>
      </c>
      <c r="R10" s="28">
        <f>Q10*P10*O10</f>
        <v>8</v>
      </c>
      <c r="S10" s="30" t="s">
        <v>21</v>
      </c>
      <c r="T10" s="24"/>
    </row>
    <row r="11" spans="1:20" s="2" customFormat="1" ht="231.95" customHeight="1" x14ac:dyDescent="0.25">
      <c r="A11" s="46">
        <v>2</v>
      </c>
      <c r="B11" s="378"/>
      <c r="C11" s="223"/>
      <c r="D11" s="383"/>
      <c r="E11" s="378"/>
      <c r="F11" s="123">
        <v>40</v>
      </c>
      <c r="G11" s="123">
        <v>6</v>
      </c>
      <c r="H11" s="123">
        <v>3</v>
      </c>
      <c r="I11" s="110">
        <f t="shared" si="0"/>
        <v>720</v>
      </c>
      <c r="J11" s="111" t="s">
        <v>129</v>
      </c>
      <c r="K11" s="31" t="s">
        <v>811</v>
      </c>
      <c r="L11" s="65" t="s">
        <v>812</v>
      </c>
      <c r="M11" s="110" t="s">
        <v>36</v>
      </c>
      <c r="N11" s="36" t="s">
        <v>109</v>
      </c>
      <c r="O11" s="27">
        <v>40</v>
      </c>
      <c r="P11" s="27">
        <v>0.2</v>
      </c>
      <c r="Q11" s="27">
        <v>2</v>
      </c>
      <c r="R11" s="28">
        <f>O11*P11*Q11</f>
        <v>16</v>
      </c>
      <c r="S11" s="30" t="s">
        <v>21</v>
      </c>
      <c r="T11" s="24"/>
    </row>
    <row r="12" spans="1:20" s="2" customFormat="1" ht="312" customHeight="1" x14ac:dyDescent="0.25">
      <c r="A12" s="46">
        <v>3</v>
      </c>
      <c r="B12" s="378"/>
      <c r="C12" s="223"/>
      <c r="D12" s="383"/>
      <c r="E12" s="378"/>
      <c r="F12" s="123">
        <v>40</v>
      </c>
      <c r="G12" s="123">
        <v>3</v>
      </c>
      <c r="H12" s="123">
        <v>3</v>
      </c>
      <c r="I12" s="110">
        <f t="shared" si="0"/>
        <v>360</v>
      </c>
      <c r="J12" s="125" t="s">
        <v>22</v>
      </c>
      <c r="K12" s="31" t="s">
        <v>813</v>
      </c>
      <c r="L12" s="65" t="s">
        <v>814</v>
      </c>
      <c r="M12" s="110" t="s">
        <v>36</v>
      </c>
      <c r="N12" s="36" t="s">
        <v>109</v>
      </c>
      <c r="O12" s="27">
        <v>40</v>
      </c>
      <c r="P12" s="27">
        <v>0.2</v>
      </c>
      <c r="Q12" s="27">
        <v>2</v>
      </c>
      <c r="R12" s="28">
        <f t="shared" ref="R12:R16" si="1">O12*P12*Q12</f>
        <v>16</v>
      </c>
      <c r="S12" s="30" t="s">
        <v>21</v>
      </c>
      <c r="T12" s="55"/>
    </row>
    <row r="13" spans="1:20" s="2" customFormat="1" ht="312" customHeight="1" x14ac:dyDescent="0.25">
      <c r="A13" s="46">
        <v>4</v>
      </c>
      <c r="B13" s="378"/>
      <c r="C13" s="223"/>
      <c r="D13" s="383"/>
      <c r="E13" s="378"/>
      <c r="F13" s="123">
        <v>40</v>
      </c>
      <c r="G13" s="123">
        <v>6</v>
      </c>
      <c r="H13" s="123">
        <v>3</v>
      </c>
      <c r="I13" s="110">
        <f t="shared" si="0"/>
        <v>720</v>
      </c>
      <c r="J13" s="111" t="s">
        <v>129</v>
      </c>
      <c r="K13" s="31" t="s">
        <v>815</v>
      </c>
      <c r="L13" s="65" t="s">
        <v>816</v>
      </c>
      <c r="M13" s="110" t="s">
        <v>36</v>
      </c>
      <c r="N13" s="36" t="s">
        <v>109</v>
      </c>
      <c r="O13" s="27">
        <v>40</v>
      </c>
      <c r="P13" s="27">
        <v>0.2</v>
      </c>
      <c r="Q13" s="27">
        <v>2</v>
      </c>
      <c r="R13" s="28">
        <f t="shared" si="1"/>
        <v>16</v>
      </c>
      <c r="S13" s="30" t="s">
        <v>21</v>
      </c>
      <c r="T13" s="74"/>
    </row>
    <row r="14" spans="1:20" s="2" customFormat="1" ht="312" customHeight="1" x14ac:dyDescent="0.25">
      <c r="A14" s="46">
        <v>5</v>
      </c>
      <c r="B14" s="378"/>
      <c r="C14" s="223"/>
      <c r="D14" s="383"/>
      <c r="E14" s="378"/>
      <c r="F14" s="123">
        <v>40</v>
      </c>
      <c r="G14" s="123">
        <v>3</v>
      </c>
      <c r="H14" s="123">
        <v>3</v>
      </c>
      <c r="I14" s="110">
        <f t="shared" si="0"/>
        <v>360</v>
      </c>
      <c r="J14" s="125" t="s">
        <v>22</v>
      </c>
      <c r="K14" s="31" t="s">
        <v>817</v>
      </c>
      <c r="L14" s="65" t="s">
        <v>818</v>
      </c>
      <c r="M14" s="110" t="s">
        <v>36</v>
      </c>
      <c r="N14" s="36" t="s">
        <v>109</v>
      </c>
      <c r="O14" s="27">
        <v>40</v>
      </c>
      <c r="P14" s="27">
        <v>0.2</v>
      </c>
      <c r="Q14" s="27">
        <v>2</v>
      </c>
      <c r="R14" s="28">
        <f t="shared" si="1"/>
        <v>16</v>
      </c>
      <c r="S14" s="30" t="s">
        <v>21</v>
      </c>
      <c r="T14" s="74"/>
    </row>
    <row r="15" spans="1:20" s="2" customFormat="1" ht="312" customHeight="1" x14ac:dyDescent="0.25">
      <c r="A15" s="46">
        <v>6</v>
      </c>
      <c r="B15" s="378"/>
      <c r="C15" s="223"/>
      <c r="D15" s="383"/>
      <c r="E15" s="378"/>
      <c r="F15" s="123">
        <v>40</v>
      </c>
      <c r="G15" s="123">
        <v>3</v>
      </c>
      <c r="H15" s="123">
        <v>3</v>
      </c>
      <c r="I15" s="110">
        <f t="shared" si="0"/>
        <v>360</v>
      </c>
      <c r="J15" s="125" t="s">
        <v>22</v>
      </c>
      <c r="K15" s="31" t="s">
        <v>819</v>
      </c>
      <c r="L15" s="65" t="s">
        <v>829</v>
      </c>
      <c r="M15" s="110" t="s">
        <v>36</v>
      </c>
      <c r="N15" s="36" t="s">
        <v>109</v>
      </c>
      <c r="O15" s="27">
        <v>40</v>
      </c>
      <c r="P15" s="27">
        <v>0.2</v>
      </c>
      <c r="Q15" s="27">
        <v>2</v>
      </c>
      <c r="R15" s="28">
        <f t="shared" si="1"/>
        <v>16</v>
      </c>
      <c r="S15" s="30" t="s">
        <v>21</v>
      </c>
      <c r="T15" s="74"/>
    </row>
    <row r="16" spans="1:20" s="2" customFormat="1" ht="189.75" customHeight="1" x14ac:dyDescent="0.25">
      <c r="A16" s="46">
        <v>7</v>
      </c>
      <c r="B16" s="378"/>
      <c r="C16" s="223"/>
      <c r="D16" s="391"/>
      <c r="E16" s="378"/>
      <c r="F16" s="123">
        <v>40</v>
      </c>
      <c r="G16" s="123">
        <v>3</v>
      </c>
      <c r="H16" s="123">
        <v>3</v>
      </c>
      <c r="I16" s="110">
        <f t="shared" si="0"/>
        <v>360</v>
      </c>
      <c r="J16" s="125" t="s">
        <v>22</v>
      </c>
      <c r="K16" s="31" t="s">
        <v>820</v>
      </c>
      <c r="L16" s="65" t="s">
        <v>821</v>
      </c>
      <c r="M16" s="110" t="s">
        <v>36</v>
      </c>
      <c r="N16" s="36" t="s">
        <v>109</v>
      </c>
      <c r="O16" s="27">
        <v>40</v>
      </c>
      <c r="P16" s="27">
        <v>0.2</v>
      </c>
      <c r="Q16" s="27">
        <v>2</v>
      </c>
      <c r="R16" s="28">
        <f t="shared" si="1"/>
        <v>16</v>
      </c>
      <c r="S16" s="30" t="s">
        <v>21</v>
      </c>
      <c r="T16" s="57"/>
    </row>
    <row r="17" spans="1:20" ht="39.950000000000003" customHeight="1" x14ac:dyDescent="0.2">
      <c r="A17" s="224" t="s">
        <v>447</v>
      </c>
      <c r="B17" s="225"/>
      <c r="C17" s="225"/>
      <c r="D17" s="225"/>
      <c r="E17" s="225"/>
      <c r="F17" s="225"/>
      <c r="G17" s="225"/>
      <c r="H17" s="225"/>
      <c r="I17" s="225"/>
      <c r="J17" s="225"/>
      <c r="K17" s="225"/>
      <c r="L17" s="225"/>
      <c r="M17" s="225"/>
      <c r="N17" s="225"/>
      <c r="O17" s="225"/>
      <c r="P17" s="225"/>
      <c r="Q17" s="225"/>
      <c r="R17" s="225"/>
      <c r="S17" s="225"/>
      <c r="T17" s="226"/>
    </row>
    <row r="18" spans="1:20" ht="39.950000000000003" customHeight="1" x14ac:dyDescent="0.2">
      <c r="A18" s="227"/>
      <c r="B18" s="228"/>
      <c r="C18" s="228"/>
      <c r="D18" s="228"/>
      <c r="E18" s="228"/>
      <c r="F18" s="228"/>
      <c r="G18" s="228"/>
      <c r="H18" s="228"/>
      <c r="I18" s="228"/>
      <c r="J18" s="228"/>
      <c r="K18" s="228"/>
      <c r="L18" s="228"/>
      <c r="M18" s="228"/>
      <c r="N18" s="228"/>
      <c r="O18" s="228"/>
      <c r="P18" s="228"/>
      <c r="Q18" s="228"/>
      <c r="R18" s="228"/>
      <c r="S18" s="228"/>
      <c r="T18" s="229"/>
    </row>
    <row r="19" spans="1:20" ht="39.950000000000003" customHeight="1" thickBot="1" x14ac:dyDescent="0.25">
      <c r="A19" s="230"/>
      <c r="B19" s="231"/>
      <c r="C19" s="231"/>
      <c r="D19" s="231"/>
      <c r="E19" s="231"/>
      <c r="F19" s="231"/>
      <c r="G19" s="231"/>
      <c r="H19" s="231"/>
      <c r="I19" s="231"/>
      <c r="J19" s="231"/>
      <c r="K19" s="231"/>
      <c r="L19" s="231"/>
      <c r="M19" s="231"/>
      <c r="N19" s="231"/>
      <c r="O19" s="231"/>
      <c r="P19" s="231"/>
      <c r="Q19" s="231"/>
      <c r="R19" s="231"/>
      <c r="S19" s="231"/>
      <c r="T19" s="232"/>
    </row>
    <row r="20" spans="1:20" ht="12" thickTop="1" x14ac:dyDescent="0.2"/>
  </sheetData>
  <mergeCells count="33">
    <mergeCell ref="A19:T19"/>
    <mergeCell ref="B10:B16"/>
    <mergeCell ref="C10:C16"/>
    <mergeCell ref="D10:D16"/>
    <mergeCell ref="E10:E16"/>
    <mergeCell ref="A17:T17"/>
    <mergeCell ref="A18:T18"/>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C6"/>
    <mergeCell ref="D1:N2"/>
    <mergeCell ref="D3:K3"/>
    <mergeCell ref="L3:N3"/>
    <mergeCell ref="D4:K4"/>
    <mergeCell ref="L4:N4"/>
    <mergeCell ref="D5:K5"/>
    <mergeCell ref="L5:N5"/>
    <mergeCell ref="D6:K6"/>
    <mergeCell ref="L6:N6"/>
  </mergeCells>
  <pageMargins left="0.43307086614173229" right="0.35433070866141736" top="0.59055118110236227" bottom="0.35433070866141736" header="0.31496062992125984" footer="0.31496062992125984"/>
  <pageSetup paperSize="9" scale="20" fitToHeight="0" orientation="landscape" r:id="rId1"/>
  <rowBreaks count="1" manualBreakCount="1">
    <brk id="36" max="16383" man="1"/>
  </rowBreaks>
  <colBreaks count="2" manualBreakCount="2">
    <brk id="4" max="1048575" man="1"/>
    <brk id="20"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2"/>
  <sheetViews>
    <sheetView view="pageBreakPreview" topLeftCell="C16" zoomScale="25" zoomScaleNormal="30" zoomScaleSheetLayoutView="25" workbookViewId="0">
      <selection activeCell="D10" sqref="D10:D18"/>
    </sheetView>
  </sheetViews>
  <sheetFormatPr defaultColWidth="9.140625" defaultRowHeight="11.25" x14ac:dyDescent="0.2"/>
  <cols>
    <col min="1" max="1" width="5.7109375" style="1" customWidth="1"/>
    <col min="2" max="2" width="47.140625" style="1" customWidth="1"/>
    <col min="3" max="3" width="19.5703125" style="1" customWidth="1"/>
    <col min="4" max="4" width="78.28515625" style="1" customWidth="1"/>
    <col min="5" max="5" width="68" style="1" customWidth="1"/>
    <col min="6" max="10" width="8.7109375" style="1" customWidth="1"/>
    <col min="11" max="11" width="211.140625" style="1" customWidth="1"/>
    <col min="12" max="12" width="122.28515625" style="1" customWidth="1"/>
    <col min="13" max="13" width="8.42578125" style="1" customWidth="1"/>
    <col min="14" max="14" width="23.5703125" style="1" customWidth="1"/>
    <col min="15" max="15" width="8.7109375" style="1" customWidth="1"/>
    <col min="16" max="16" width="10.5703125" style="1" customWidth="1"/>
    <col min="17" max="19" width="8.7109375" style="1" customWidth="1"/>
    <col min="20" max="20" width="60"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7"/>
      <c r="P1" s="7"/>
      <c r="Q1" s="7"/>
      <c r="R1" s="7"/>
      <c r="S1" s="7"/>
      <c r="T1" s="8"/>
    </row>
    <row r="2" spans="1:20" ht="20.100000000000001" customHeight="1" x14ac:dyDescent="0.2">
      <c r="A2" s="258"/>
      <c r="B2" s="259"/>
      <c r="C2" s="260"/>
      <c r="D2" s="267"/>
      <c r="E2" s="268"/>
      <c r="F2" s="268"/>
      <c r="G2" s="268"/>
      <c r="H2" s="268"/>
      <c r="I2" s="268"/>
      <c r="J2" s="268"/>
      <c r="K2" s="268"/>
      <c r="L2" s="268"/>
      <c r="M2" s="268"/>
      <c r="N2" s="269"/>
      <c r="O2" s="9"/>
      <c r="P2" s="9"/>
      <c r="Q2" s="9"/>
      <c r="R2" s="9"/>
      <c r="S2" s="9"/>
      <c r="T2" s="10"/>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9"/>
      <c r="P5" s="9"/>
      <c r="Q5" s="9"/>
      <c r="R5" s="9"/>
      <c r="S5" s="9"/>
      <c r="T5" s="10"/>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0" s="2" customFormat="1" ht="39.950000000000003" customHeight="1" x14ac:dyDescent="0.25">
      <c r="A7" s="241" t="s">
        <v>25</v>
      </c>
      <c r="B7" s="242"/>
      <c r="C7" s="243"/>
      <c r="D7" s="244" t="s">
        <v>594</v>
      </c>
      <c r="E7" s="245"/>
      <c r="F7" s="245"/>
      <c r="G7" s="245"/>
      <c r="H7" s="245"/>
      <c r="I7" s="245"/>
      <c r="J7" s="245"/>
      <c r="K7" s="246"/>
      <c r="L7" s="244" t="s">
        <v>1</v>
      </c>
      <c r="M7" s="245"/>
      <c r="N7" s="246"/>
      <c r="O7" s="247" t="s">
        <v>2</v>
      </c>
      <c r="P7" s="242"/>
      <c r="Q7" s="242"/>
      <c r="R7" s="242"/>
      <c r="S7" s="243"/>
      <c r="T7" s="13">
        <v>57</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thickBot="1" x14ac:dyDescent="0.3">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06.25" customHeight="1" x14ac:dyDescent="0.25">
      <c r="A10" s="16">
        <v>1</v>
      </c>
      <c r="B10" s="386" t="s">
        <v>874</v>
      </c>
      <c r="C10" s="384" t="s">
        <v>832</v>
      </c>
      <c r="D10" s="387" t="s">
        <v>833</v>
      </c>
      <c r="E10" s="387" t="s">
        <v>834</v>
      </c>
      <c r="F10" s="123">
        <v>40</v>
      </c>
      <c r="G10" s="123">
        <v>3</v>
      </c>
      <c r="H10" s="123">
        <v>3</v>
      </c>
      <c r="I10" s="110">
        <f t="shared" ref="I10:I18" si="0">F10*G10*H10</f>
        <v>360</v>
      </c>
      <c r="J10" s="125" t="s">
        <v>22</v>
      </c>
      <c r="K10" s="124" t="s">
        <v>835</v>
      </c>
      <c r="L10" s="65" t="s">
        <v>836</v>
      </c>
      <c r="M10" s="110" t="s">
        <v>682</v>
      </c>
      <c r="N10" s="34" t="s">
        <v>657</v>
      </c>
      <c r="O10" s="27">
        <v>40</v>
      </c>
      <c r="P10" s="27">
        <v>0.2</v>
      </c>
      <c r="Q10" s="27">
        <v>1</v>
      </c>
      <c r="R10" s="28">
        <f>Q10*P10*O10</f>
        <v>8</v>
      </c>
      <c r="S10" s="30" t="s">
        <v>21</v>
      </c>
      <c r="T10" s="24"/>
    </row>
    <row r="11" spans="1:20" s="2" customFormat="1" ht="186" customHeight="1" x14ac:dyDescent="0.25">
      <c r="A11" s="46">
        <v>2</v>
      </c>
      <c r="B11" s="386"/>
      <c r="C11" s="385"/>
      <c r="D11" s="386"/>
      <c r="E11" s="386"/>
      <c r="F11" s="123">
        <v>15</v>
      </c>
      <c r="G11" s="123">
        <v>3</v>
      </c>
      <c r="H11" s="123">
        <v>2</v>
      </c>
      <c r="I11" s="110">
        <f t="shared" si="0"/>
        <v>90</v>
      </c>
      <c r="J11" s="127" t="s">
        <v>20</v>
      </c>
      <c r="K11" s="124" t="s">
        <v>837</v>
      </c>
      <c r="L11" s="65" t="s">
        <v>838</v>
      </c>
      <c r="M11" s="110" t="s">
        <v>682</v>
      </c>
      <c r="N11" s="36" t="s">
        <v>109</v>
      </c>
      <c r="O11" s="27">
        <v>40</v>
      </c>
      <c r="P11" s="27">
        <v>0.2</v>
      </c>
      <c r="Q11" s="27">
        <v>2</v>
      </c>
      <c r="R11" s="28">
        <f>O11*P11*Q11</f>
        <v>16</v>
      </c>
      <c r="S11" s="178" t="s">
        <v>21</v>
      </c>
      <c r="T11" s="24"/>
    </row>
    <row r="12" spans="1:20" s="2" customFormat="1" ht="197.1" customHeight="1" x14ac:dyDescent="0.25">
      <c r="A12" s="46">
        <v>3</v>
      </c>
      <c r="B12" s="386"/>
      <c r="C12" s="385"/>
      <c r="D12" s="386"/>
      <c r="E12" s="386"/>
      <c r="F12" s="123">
        <v>15</v>
      </c>
      <c r="G12" s="123">
        <v>3</v>
      </c>
      <c r="H12" s="123">
        <v>2</v>
      </c>
      <c r="I12" s="110">
        <f t="shared" si="0"/>
        <v>90</v>
      </c>
      <c r="J12" s="127" t="s">
        <v>20</v>
      </c>
      <c r="K12" s="126" t="s">
        <v>839</v>
      </c>
      <c r="L12" s="65" t="s">
        <v>797</v>
      </c>
      <c r="M12" s="110" t="s">
        <v>682</v>
      </c>
      <c r="N12" s="36" t="s">
        <v>109</v>
      </c>
      <c r="O12" s="27">
        <v>40</v>
      </c>
      <c r="P12" s="27">
        <v>0.2</v>
      </c>
      <c r="Q12" s="27">
        <v>1</v>
      </c>
      <c r="R12" s="28">
        <f>O12*P12*Q12</f>
        <v>8</v>
      </c>
      <c r="S12" s="30" t="s">
        <v>21</v>
      </c>
      <c r="T12" s="55"/>
    </row>
    <row r="13" spans="1:20" s="2" customFormat="1" ht="279" customHeight="1" x14ac:dyDescent="0.25">
      <c r="A13" s="46">
        <v>4</v>
      </c>
      <c r="B13" s="386"/>
      <c r="C13" s="385"/>
      <c r="D13" s="386"/>
      <c r="E13" s="386"/>
      <c r="F13" s="123">
        <v>40</v>
      </c>
      <c r="G13" s="123">
        <v>3</v>
      </c>
      <c r="H13" s="123">
        <v>3</v>
      </c>
      <c r="I13" s="110">
        <f t="shared" si="0"/>
        <v>360</v>
      </c>
      <c r="J13" s="125" t="s">
        <v>22</v>
      </c>
      <c r="K13" s="126" t="s">
        <v>840</v>
      </c>
      <c r="L13" s="65" t="s">
        <v>841</v>
      </c>
      <c r="M13" s="110" t="s">
        <v>682</v>
      </c>
      <c r="N13" s="36" t="s">
        <v>109</v>
      </c>
      <c r="O13" s="27">
        <v>40</v>
      </c>
      <c r="P13" s="27">
        <v>0.2</v>
      </c>
      <c r="Q13" s="27">
        <v>1</v>
      </c>
      <c r="R13" s="28">
        <f t="shared" ref="R13:R18" si="1">O13*P13*Q13</f>
        <v>8</v>
      </c>
      <c r="S13" s="30" t="s">
        <v>21</v>
      </c>
      <c r="T13" s="74"/>
    </row>
    <row r="14" spans="1:20" s="2" customFormat="1" ht="219" customHeight="1" x14ac:dyDescent="0.25">
      <c r="A14" s="46">
        <v>5</v>
      </c>
      <c r="B14" s="386"/>
      <c r="C14" s="385"/>
      <c r="D14" s="386"/>
      <c r="E14" s="386"/>
      <c r="F14" s="123">
        <v>15</v>
      </c>
      <c r="G14" s="123">
        <v>3</v>
      </c>
      <c r="H14" s="123">
        <v>3</v>
      </c>
      <c r="I14" s="110">
        <f t="shared" si="0"/>
        <v>135</v>
      </c>
      <c r="J14" s="127" t="s">
        <v>20</v>
      </c>
      <c r="K14" s="126" t="s">
        <v>890</v>
      </c>
      <c r="L14" s="65" t="s">
        <v>891</v>
      </c>
      <c r="M14" s="110" t="s">
        <v>682</v>
      </c>
      <c r="N14" s="36" t="s">
        <v>109</v>
      </c>
      <c r="O14" s="27">
        <v>40</v>
      </c>
      <c r="P14" s="27">
        <v>0.2</v>
      </c>
      <c r="Q14" s="27">
        <v>1</v>
      </c>
      <c r="R14" s="28">
        <f t="shared" si="1"/>
        <v>8</v>
      </c>
      <c r="S14" s="30" t="s">
        <v>21</v>
      </c>
      <c r="T14" s="74"/>
    </row>
    <row r="15" spans="1:20" s="2" customFormat="1" ht="312" customHeight="1" x14ac:dyDescent="0.25">
      <c r="A15" s="46">
        <v>6</v>
      </c>
      <c r="B15" s="386"/>
      <c r="C15" s="385"/>
      <c r="D15" s="386"/>
      <c r="E15" s="386"/>
      <c r="F15" s="123">
        <v>15</v>
      </c>
      <c r="G15" s="123">
        <v>3</v>
      </c>
      <c r="H15" s="123">
        <v>3</v>
      </c>
      <c r="I15" s="110">
        <f t="shared" si="0"/>
        <v>135</v>
      </c>
      <c r="J15" s="127" t="s">
        <v>20</v>
      </c>
      <c r="K15" s="126" t="s">
        <v>842</v>
      </c>
      <c r="L15" s="65" t="s">
        <v>843</v>
      </c>
      <c r="M15" s="110" t="s">
        <v>682</v>
      </c>
      <c r="N15" s="36" t="s">
        <v>109</v>
      </c>
      <c r="O15" s="27">
        <v>40</v>
      </c>
      <c r="P15" s="27">
        <v>0.2</v>
      </c>
      <c r="Q15" s="27">
        <v>1</v>
      </c>
      <c r="R15" s="28">
        <f t="shared" si="1"/>
        <v>8</v>
      </c>
      <c r="S15" s="30" t="s">
        <v>21</v>
      </c>
      <c r="T15" s="74"/>
    </row>
    <row r="16" spans="1:20" s="2" customFormat="1" ht="276.95" customHeight="1" x14ac:dyDescent="0.25">
      <c r="A16" s="46">
        <v>7</v>
      </c>
      <c r="B16" s="386"/>
      <c r="C16" s="385"/>
      <c r="D16" s="386"/>
      <c r="E16" s="386"/>
      <c r="F16" s="123">
        <v>40</v>
      </c>
      <c r="G16" s="123">
        <v>3</v>
      </c>
      <c r="H16" s="123">
        <v>3</v>
      </c>
      <c r="I16" s="110">
        <f t="shared" si="0"/>
        <v>360</v>
      </c>
      <c r="J16" s="125" t="s">
        <v>22</v>
      </c>
      <c r="K16" s="126" t="s">
        <v>844</v>
      </c>
      <c r="L16" s="65" t="s">
        <v>845</v>
      </c>
      <c r="M16" s="110" t="s">
        <v>682</v>
      </c>
      <c r="N16" s="36" t="s">
        <v>109</v>
      </c>
      <c r="O16" s="27">
        <v>40</v>
      </c>
      <c r="P16" s="27">
        <v>0.2</v>
      </c>
      <c r="Q16" s="27">
        <v>1</v>
      </c>
      <c r="R16" s="28">
        <f t="shared" si="1"/>
        <v>8</v>
      </c>
      <c r="S16" s="30" t="s">
        <v>21</v>
      </c>
      <c r="T16" s="74"/>
    </row>
    <row r="17" spans="1:20" s="2" customFormat="1" ht="312" customHeight="1" x14ac:dyDescent="0.25">
      <c r="A17" s="46">
        <v>8</v>
      </c>
      <c r="B17" s="386"/>
      <c r="C17" s="385"/>
      <c r="D17" s="386"/>
      <c r="E17" s="386"/>
      <c r="F17" s="123">
        <v>40</v>
      </c>
      <c r="G17" s="123">
        <v>3</v>
      </c>
      <c r="H17" s="123">
        <v>3</v>
      </c>
      <c r="I17" s="110">
        <f t="shared" si="0"/>
        <v>360</v>
      </c>
      <c r="J17" s="125" t="s">
        <v>22</v>
      </c>
      <c r="K17" s="124" t="s">
        <v>846</v>
      </c>
      <c r="L17" s="65" t="s">
        <v>750</v>
      </c>
      <c r="M17" s="110" t="s">
        <v>682</v>
      </c>
      <c r="N17" s="36" t="s">
        <v>109</v>
      </c>
      <c r="O17" s="27">
        <v>40</v>
      </c>
      <c r="P17" s="27">
        <v>0.2</v>
      </c>
      <c r="Q17" s="27">
        <v>1</v>
      </c>
      <c r="R17" s="28">
        <f t="shared" si="1"/>
        <v>8</v>
      </c>
      <c r="S17" s="30" t="s">
        <v>21</v>
      </c>
      <c r="T17" s="74"/>
    </row>
    <row r="18" spans="1:20" s="2" customFormat="1" ht="189.75" customHeight="1" x14ac:dyDescent="0.25">
      <c r="A18" s="46">
        <v>9</v>
      </c>
      <c r="B18" s="386"/>
      <c r="C18" s="392"/>
      <c r="D18" s="386"/>
      <c r="E18" s="386"/>
      <c r="F18" s="123">
        <v>15</v>
      </c>
      <c r="G18" s="123">
        <v>3</v>
      </c>
      <c r="H18" s="123">
        <v>2</v>
      </c>
      <c r="I18" s="110">
        <f t="shared" si="0"/>
        <v>90</v>
      </c>
      <c r="J18" s="127" t="s">
        <v>20</v>
      </c>
      <c r="K18" s="130" t="s">
        <v>847</v>
      </c>
      <c r="L18" s="65" t="s">
        <v>848</v>
      </c>
      <c r="M18" s="110" t="s">
        <v>682</v>
      </c>
      <c r="N18" s="36" t="s">
        <v>109</v>
      </c>
      <c r="O18" s="27">
        <v>40</v>
      </c>
      <c r="P18" s="27">
        <v>0.2</v>
      </c>
      <c r="Q18" s="27">
        <v>1</v>
      </c>
      <c r="R18" s="28">
        <f t="shared" si="1"/>
        <v>8</v>
      </c>
      <c r="S18" s="30" t="s">
        <v>21</v>
      </c>
      <c r="T18" s="57"/>
    </row>
    <row r="19" spans="1:20" ht="39.950000000000003" customHeight="1" x14ac:dyDescent="0.2">
      <c r="A19" s="224" t="s">
        <v>447</v>
      </c>
      <c r="B19" s="225"/>
      <c r="C19" s="225"/>
      <c r="D19" s="225"/>
      <c r="E19" s="225"/>
      <c r="F19" s="225"/>
      <c r="G19" s="225"/>
      <c r="H19" s="225"/>
      <c r="I19" s="225"/>
      <c r="J19" s="225"/>
      <c r="K19" s="225"/>
      <c r="L19" s="225"/>
      <c r="M19" s="225"/>
      <c r="N19" s="225"/>
      <c r="O19" s="225"/>
      <c r="P19" s="225"/>
      <c r="Q19" s="225"/>
      <c r="R19" s="225"/>
      <c r="S19" s="225"/>
      <c r="T19" s="226"/>
    </row>
    <row r="20" spans="1:20" ht="39.950000000000003" customHeight="1" x14ac:dyDescent="0.2">
      <c r="A20" s="227"/>
      <c r="B20" s="228"/>
      <c r="C20" s="228"/>
      <c r="D20" s="228"/>
      <c r="E20" s="228"/>
      <c r="F20" s="228"/>
      <c r="G20" s="228"/>
      <c r="H20" s="228"/>
      <c r="I20" s="228"/>
      <c r="J20" s="228"/>
      <c r="K20" s="228"/>
      <c r="L20" s="228"/>
      <c r="M20" s="228"/>
      <c r="N20" s="228"/>
      <c r="O20" s="228"/>
      <c r="P20" s="228"/>
      <c r="Q20" s="228"/>
      <c r="R20" s="228"/>
      <c r="S20" s="228"/>
      <c r="T20" s="229"/>
    </row>
    <row r="21" spans="1:20" ht="39.950000000000003" customHeight="1" thickBot="1" x14ac:dyDescent="0.25">
      <c r="A21" s="230"/>
      <c r="B21" s="231"/>
      <c r="C21" s="231"/>
      <c r="D21" s="231"/>
      <c r="E21" s="231"/>
      <c r="F21" s="231"/>
      <c r="G21" s="231"/>
      <c r="H21" s="231"/>
      <c r="I21" s="231"/>
      <c r="J21" s="231"/>
      <c r="K21" s="231"/>
      <c r="L21" s="231"/>
      <c r="M21" s="231"/>
      <c r="N21" s="231"/>
      <c r="O21" s="231"/>
      <c r="P21" s="231"/>
      <c r="Q21" s="231"/>
      <c r="R21" s="231"/>
      <c r="S21" s="231"/>
      <c r="T21" s="232"/>
    </row>
    <row r="22" spans="1:20" ht="12" thickTop="1" x14ac:dyDescent="0.2"/>
  </sheetData>
  <mergeCells count="33">
    <mergeCell ref="A1:C6"/>
    <mergeCell ref="D1:N2"/>
    <mergeCell ref="D3:K3"/>
    <mergeCell ref="L3:N3"/>
    <mergeCell ref="D4:K4"/>
    <mergeCell ref="L4:N4"/>
    <mergeCell ref="D5:K5"/>
    <mergeCell ref="L5:N5"/>
    <mergeCell ref="D6:K6"/>
    <mergeCell ref="L6:N6"/>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20:T20"/>
    <mergeCell ref="A21:T21"/>
    <mergeCell ref="C10:C18"/>
    <mergeCell ref="B10:B18"/>
    <mergeCell ref="D10:D18"/>
    <mergeCell ref="E10:E18"/>
    <mergeCell ref="A19:T19"/>
  </mergeCells>
  <pageMargins left="0.43307086614173229" right="0.35433070866141736" top="0.59055118110236227" bottom="0.35433070866141736" header="0.31496062992125984" footer="0.31496062992125984"/>
  <pageSetup paperSize="9" scale="18" fitToHeight="0" orientation="landscape" r:id="rId1"/>
  <rowBreaks count="1" manualBreakCount="1">
    <brk id="36" max="16383" man="1"/>
  </rowBreaks>
  <colBreaks count="2" manualBreakCount="2">
    <brk id="4" max="1048575" man="1"/>
    <brk id="20" max="1048575" man="1"/>
  </colBreak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view="pageBreakPreview" topLeftCell="A7" zoomScale="25" zoomScaleNormal="30" zoomScaleSheetLayoutView="25" workbookViewId="0">
      <selection activeCell="D12" sqref="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27.140625" style="1" customWidth="1"/>
    <col min="12" max="12" width="76.7109375" style="1" customWidth="1"/>
    <col min="13" max="13" width="8.42578125" style="1" customWidth="1"/>
    <col min="14" max="14" width="23.5703125" style="1" customWidth="1"/>
    <col min="15" max="15" width="8.7109375" style="1" customWidth="1"/>
    <col min="16" max="16" width="10.5703125" style="1" customWidth="1"/>
    <col min="17"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7"/>
      <c r="P1" s="7"/>
      <c r="Q1" s="7"/>
      <c r="R1" s="7"/>
      <c r="S1" s="7"/>
      <c r="T1" s="8"/>
    </row>
    <row r="2" spans="1:20" ht="20.100000000000001" customHeight="1" x14ac:dyDescent="0.2">
      <c r="A2" s="258"/>
      <c r="B2" s="259"/>
      <c r="C2" s="260"/>
      <c r="D2" s="267"/>
      <c r="E2" s="268"/>
      <c r="F2" s="268"/>
      <c r="G2" s="268"/>
      <c r="H2" s="268"/>
      <c r="I2" s="268"/>
      <c r="J2" s="268"/>
      <c r="K2" s="268"/>
      <c r="L2" s="268"/>
      <c r="M2" s="268"/>
      <c r="N2" s="269"/>
      <c r="O2" s="9"/>
      <c r="P2" s="9"/>
      <c r="Q2" s="9"/>
      <c r="R2" s="9"/>
      <c r="S2" s="9"/>
      <c r="T2" s="10"/>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9"/>
      <c r="P5" s="9"/>
      <c r="Q5" s="9"/>
      <c r="R5" s="9"/>
      <c r="S5" s="9"/>
      <c r="T5" s="10"/>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0" s="2" customFormat="1" ht="39.950000000000003" customHeight="1" x14ac:dyDescent="0.25">
      <c r="A7" s="241" t="s">
        <v>25</v>
      </c>
      <c r="B7" s="242"/>
      <c r="C7" s="243"/>
      <c r="D7" s="244" t="s">
        <v>594</v>
      </c>
      <c r="E7" s="245"/>
      <c r="F7" s="245"/>
      <c r="G7" s="245"/>
      <c r="H7" s="245"/>
      <c r="I7" s="245"/>
      <c r="J7" s="245"/>
      <c r="K7" s="246"/>
      <c r="L7" s="244" t="s">
        <v>1</v>
      </c>
      <c r="M7" s="245"/>
      <c r="N7" s="246"/>
      <c r="O7" s="247" t="s">
        <v>2</v>
      </c>
      <c r="P7" s="242"/>
      <c r="Q7" s="242"/>
      <c r="R7" s="242"/>
      <c r="S7" s="243"/>
      <c r="T7" s="13">
        <v>58</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thickBot="1" x14ac:dyDescent="0.3">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348" customHeight="1" x14ac:dyDescent="0.25">
      <c r="A10" s="16">
        <v>1</v>
      </c>
      <c r="B10" s="386" t="s">
        <v>876</v>
      </c>
      <c r="C10" s="384" t="s">
        <v>741</v>
      </c>
      <c r="D10" s="122" t="s">
        <v>783</v>
      </c>
      <c r="E10" s="387" t="s">
        <v>743</v>
      </c>
      <c r="F10" s="123">
        <v>40</v>
      </c>
      <c r="G10" s="123">
        <v>6</v>
      </c>
      <c r="H10" s="123">
        <v>3</v>
      </c>
      <c r="I10" s="110">
        <f t="shared" ref="I10:I13" si="0">F10*G10*H10</f>
        <v>720</v>
      </c>
      <c r="J10" s="111" t="s">
        <v>129</v>
      </c>
      <c r="K10" s="124" t="s">
        <v>784</v>
      </c>
      <c r="L10" s="65" t="s">
        <v>785</v>
      </c>
      <c r="M10" s="110" t="s">
        <v>682</v>
      </c>
      <c r="N10" s="34" t="s">
        <v>657</v>
      </c>
      <c r="O10" s="27">
        <v>40</v>
      </c>
      <c r="P10" s="27">
        <v>0.2</v>
      </c>
      <c r="Q10" s="27">
        <v>1</v>
      </c>
      <c r="R10" s="28">
        <f>Q10*P10*O10</f>
        <v>8</v>
      </c>
      <c r="S10" s="30" t="s">
        <v>21</v>
      </c>
      <c r="T10" s="24"/>
    </row>
    <row r="11" spans="1:20" s="2" customFormat="1" ht="345.95" customHeight="1" x14ac:dyDescent="0.25">
      <c r="A11" s="46">
        <v>2</v>
      </c>
      <c r="B11" s="386"/>
      <c r="C11" s="385"/>
      <c r="D11" s="129" t="s">
        <v>786</v>
      </c>
      <c r="E11" s="386"/>
      <c r="F11" s="123">
        <v>40</v>
      </c>
      <c r="G11" s="123">
        <v>3</v>
      </c>
      <c r="H11" s="123">
        <v>3</v>
      </c>
      <c r="I11" s="110">
        <f t="shared" si="0"/>
        <v>360</v>
      </c>
      <c r="J11" s="125" t="s">
        <v>22</v>
      </c>
      <c r="K11" s="124" t="s">
        <v>787</v>
      </c>
      <c r="L11" s="65" t="s">
        <v>788</v>
      </c>
      <c r="M11" s="110" t="s">
        <v>682</v>
      </c>
      <c r="N11" s="36" t="s">
        <v>109</v>
      </c>
      <c r="O11" s="27">
        <v>40</v>
      </c>
      <c r="P11" s="27">
        <v>0.2</v>
      </c>
      <c r="Q11" s="27">
        <v>2</v>
      </c>
      <c r="R11" s="28">
        <f>O11*P11*Q11</f>
        <v>16</v>
      </c>
      <c r="S11" s="30" t="s">
        <v>21</v>
      </c>
      <c r="T11" s="24"/>
    </row>
    <row r="12" spans="1:20" s="2" customFormat="1" ht="378" customHeight="1" x14ac:dyDescent="0.25">
      <c r="A12" s="46">
        <v>3</v>
      </c>
      <c r="B12" s="386"/>
      <c r="C12" s="385"/>
      <c r="D12" s="103" t="s">
        <v>789</v>
      </c>
      <c r="E12" s="386"/>
      <c r="F12" s="123">
        <v>40</v>
      </c>
      <c r="G12" s="123">
        <v>6</v>
      </c>
      <c r="H12" s="123">
        <v>3</v>
      </c>
      <c r="I12" s="110">
        <f t="shared" si="0"/>
        <v>720</v>
      </c>
      <c r="J12" s="111" t="s">
        <v>129</v>
      </c>
      <c r="K12" s="126" t="s">
        <v>790</v>
      </c>
      <c r="L12" s="65" t="s">
        <v>791</v>
      </c>
      <c r="M12" s="110" t="s">
        <v>682</v>
      </c>
      <c r="N12" s="36" t="s">
        <v>109</v>
      </c>
      <c r="O12" s="27">
        <v>40</v>
      </c>
      <c r="P12" s="27">
        <v>0.2</v>
      </c>
      <c r="Q12" s="27">
        <v>1</v>
      </c>
      <c r="R12" s="28">
        <f>O12*P12*Q12</f>
        <v>8</v>
      </c>
      <c r="S12" s="30" t="s">
        <v>21</v>
      </c>
      <c r="T12" s="55"/>
    </row>
    <row r="13" spans="1:20" s="2" customFormat="1" ht="343.5" customHeight="1" x14ac:dyDescent="0.25">
      <c r="A13" s="46">
        <v>4</v>
      </c>
      <c r="B13" s="386"/>
      <c r="C13" s="385"/>
      <c r="D13" s="103" t="s">
        <v>792</v>
      </c>
      <c r="E13" s="386"/>
      <c r="F13" s="123">
        <v>40</v>
      </c>
      <c r="G13" s="123">
        <v>3</v>
      </c>
      <c r="H13" s="123">
        <v>2</v>
      </c>
      <c r="I13" s="110">
        <f t="shared" si="0"/>
        <v>240</v>
      </c>
      <c r="J13" s="125" t="s">
        <v>22</v>
      </c>
      <c r="K13" s="126" t="s">
        <v>793</v>
      </c>
      <c r="L13" s="65" t="s">
        <v>794</v>
      </c>
      <c r="M13" s="110" t="s">
        <v>682</v>
      </c>
      <c r="N13" s="52" t="s">
        <v>109</v>
      </c>
      <c r="O13" s="44">
        <v>40</v>
      </c>
      <c r="P13" s="44">
        <v>0.2</v>
      </c>
      <c r="Q13" s="44">
        <v>1</v>
      </c>
      <c r="R13" s="45">
        <f>O13*P13*Q13</f>
        <v>8</v>
      </c>
      <c r="S13" s="58" t="s">
        <v>21</v>
      </c>
      <c r="T13" s="57"/>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32">
    <mergeCell ref="A1:C6"/>
    <mergeCell ref="D1:N2"/>
    <mergeCell ref="D3:K3"/>
    <mergeCell ref="L3:N3"/>
    <mergeCell ref="D4:K4"/>
    <mergeCell ref="L4:N4"/>
    <mergeCell ref="D5:K5"/>
    <mergeCell ref="L5:N5"/>
    <mergeCell ref="D6:K6"/>
    <mergeCell ref="L6:N6"/>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6:T16"/>
    <mergeCell ref="C10:C13"/>
    <mergeCell ref="B10:B13"/>
    <mergeCell ref="E10:E13"/>
    <mergeCell ref="A14:T14"/>
    <mergeCell ref="A15:T15"/>
  </mergeCells>
  <pageMargins left="0.43307086614173229" right="0.35433070866141736" top="0.59055118110236227" bottom="0.35433070866141736" header="0.31496062992125984" footer="0.31496062992125984"/>
  <pageSetup paperSize="9" scale="25" fitToHeight="0" orientation="landscape" r:id="rId1"/>
  <rowBreaks count="1" manualBreakCount="1">
    <brk id="36" max="16383" man="1"/>
  </rowBreaks>
  <colBreaks count="2" manualBreakCount="2">
    <brk id="4" max="1048575" man="1"/>
    <brk id="20" max="1048575" man="1"/>
  </colBreak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view="pageBreakPreview" zoomScale="25" zoomScaleNormal="30" zoomScaleSheetLayoutView="25" workbookViewId="0">
      <selection activeCell="D12" sqref="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27.140625" style="1" customWidth="1"/>
    <col min="12" max="12" width="76.7109375" style="1" customWidth="1"/>
    <col min="13" max="13" width="8.42578125" style="1" customWidth="1"/>
    <col min="14" max="14" width="23.5703125" style="1" customWidth="1"/>
    <col min="15" max="15" width="8.7109375" style="1" customWidth="1"/>
    <col min="16" max="16" width="10.5703125" style="1" customWidth="1"/>
    <col min="17"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7"/>
      <c r="P1" s="7"/>
      <c r="Q1" s="7"/>
      <c r="R1" s="7"/>
      <c r="S1" s="7"/>
      <c r="T1" s="8"/>
    </row>
    <row r="2" spans="1:20" ht="20.100000000000001" customHeight="1" x14ac:dyDescent="0.2">
      <c r="A2" s="258"/>
      <c r="B2" s="259"/>
      <c r="C2" s="260"/>
      <c r="D2" s="267"/>
      <c r="E2" s="268"/>
      <c r="F2" s="268"/>
      <c r="G2" s="268"/>
      <c r="H2" s="268"/>
      <c r="I2" s="268"/>
      <c r="J2" s="268"/>
      <c r="K2" s="268"/>
      <c r="L2" s="268"/>
      <c r="M2" s="268"/>
      <c r="N2" s="269"/>
      <c r="O2" s="9"/>
      <c r="P2" s="9"/>
      <c r="Q2" s="9"/>
      <c r="R2" s="9"/>
      <c r="S2" s="9"/>
      <c r="T2" s="10"/>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c r="M5" s="273"/>
      <c r="N5" s="274"/>
      <c r="O5" s="9"/>
      <c r="P5" s="9"/>
      <c r="Q5" s="9"/>
      <c r="R5" s="9"/>
      <c r="S5" s="9"/>
      <c r="T5" s="10"/>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0" s="2" customFormat="1" ht="39.950000000000003" customHeight="1" x14ac:dyDescent="0.25">
      <c r="A7" s="241" t="s">
        <v>25</v>
      </c>
      <c r="B7" s="242"/>
      <c r="C7" s="243"/>
      <c r="D7" s="244" t="s">
        <v>594</v>
      </c>
      <c r="E7" s="245"/>
      <c r="F7" s="245"/>
      <c r="G7" s="245"/>
      <c r="H7" s="245"/>
      <c r="I7" s="245"/>
      <c r="J7" s="245"/>
      <c r="K7" s="246"/>
      <c r="L7" s="244" t="s">
        <v>1</v>
      </c>
      <c r="M7" s="245"/>
      <c r="N7" s="246"/>
      <c r="O7" s="247" t="s">
        <v>2</v>
      </c>
      <c r="P7" s="242"/>
      <c r="Q7" s="242"/>
      <c r="R7" s="242"/>
      <c r="S7" s="243"/>
      <c r="T7" s="13">
        <v>59</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thickBot="1" x14ac:dyDescent="0.3">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333.95" customHeight="1" x14ac:dyDescent="0.25">
      <c r="A10" s="16">
        <v>1</v>
      </c>
      <c r="B10" s="386" t="s">
        <v>875</v>
      </c>
      <c r="C10" s="384" t="s">
        <v>741</v>
      </c>
      <c r="D10" s="122" t="s">
        <v>783</v>
      </c>
      <c r="E10" s="387" t="s">
        <v>743</v>
      </c>
      <c r="F10" s="123">
        <v>40</v>
      </c>
      <c r="G10" s="123">
        <v>6</v>
      </c>
      <c r="H10" s="123">
        <v>3</v>
      </c>
      <c r="I10" s="110">
        <f t="shared" ref="I10:I13" si="0">F10*G10*H10</f>
        <v>720</v>
      </c>
      <c r="J10" s="111" t="s">
        <v>129</v>
      </c>
      <c r="K10" s="124" t="s">
        <v>784</v>
      </c>
      <c r="L10" s="65" t="s">
        <v>785</v>
      </c>
      <c r="M10" s="110" t="s">
        <v>682</v>
      </c>
      <c r="N10" s="34" t="s">
        <v>657</v>
      </c>
      <c r="O10" s="27">
        <v>40</v>
      </c>
      <c r="P10" s="27">
        <v>0.2</v>
      </c>
      <c r="Q10" s="27">
        <v>1</v>
      </c>
      <c r="R10" s="28">
        <f>Q10*P10*O10</f>
        <v>8</v>
      </c>
      <c r="S10" s="30" t="s">
        <v>21</v>
      </c>
      <c r="T10" s="24"/>
    </row>
    <row r="11" spans="1:20" s="2" customFormat="1" ht="354" customHeight="1" x14ac:dyDescent="0.25">
      <c r="A11" s="46">
        <v>2</v>
      </c>
      <c r="B11" s="386"/>
      <c r="C11" s="385"/>
      <c r="D11" s="129" t="s">
        <v>786</v>
      </c>
      <c r="E11" s="386"/>
      <c r="F11" s="123">
        <v>40</v>
      </c>
      <c r="G11" s="123">
        <v>3</v>
      </c>
      <c r="H11" s="123">
        <v>3</v>
      </c>
      <c r="I11" s="110">
        <f t="shared" si="0"/>
        <v>360</v>
      </c>
      <c r="J11" s="125" t="s">
        <v>22</v>
      </c>
      <c r="K11" s="124" t="s">
        <v>787</v>
      </c>
      <c r="L11" s="65" t="s">
        <v>788</v>
      </c>
      <c r="M11" s="110" t="s">
        <v>682</v>
      </c>
      <c r="N11" s="36" t="s">
        <v>109</v>
      </c>
      <c r="O11" s="27">
        <v>40</v>
      </c>
      <c r="P11" s="27">
        <v>0.2</v>
      </c>
      <c r="Q11" s="27">
        <v>2</v>
      </c>
      <c r="R11" s="28">
        <f>O11*P11*Q11</f>
        <v>16</v>
      </c>
      <c r="S11" s="30" t="s">
        <v>21</v>
      </c>
      <c r="T11" s="24"/>
    </row>
    <row r="12" spans="1:20" s="2" customFormat="1" ht="404.1" customHeight="1" x14ac:dyDescent="0.25">
      <c r="A12" s="46">
        <v>3</v>
      </c>
      <c r="B12" s="386"/>
      <c r="C12" s="385"/>
      <c r="D12" s="103" t="s">
        <v>789</v>
      </c>
      <c r="E12" s="386"/>
      <c r="F12" s="123">
        <v>40</v>
      </c>
      <c r="G12" s="123">
        <v>6</v>
      </c>
      <c r="H12" s="123">
        <v>3</v>
      </c>
      <c r="I12" s="110">
        <f t="shared" si="0"/>
        <v>720</v>
      </c>
      <c r="J12" s="111" t="s">
        <v>129</v>
      </c>
      <c r="K12" s="126" t="s">
        <v>790</v>
      </c>
      <c r="L12" s="65" t="s">
        <v>791</v>
      </c>
      <c r="M12" s="110" t="s">
        <v>682</v>
      </c>
      <c r="N12" s="36" t="s">
        <v>109</v>
      </c>
      <c r="O12" s="27">
        <v>40</v>
      </c>
      <c r="P12" s="27">
        <v>0.2</v>
      </c>
      <c r="Q12" s="27">
        <v>1</v>
      </c>
      <c r="R12" s="28">
        <f>O12*P12*Q12</f>
        <v>8</v>
      </c>
      <c r="S12" s="30" t="s">
        <v>21</v>
      </c>
      <c r="T12" s="55"/>
    </row>
    <row r="13" spans="1:20" s="2" customFormat="1" ht="381.6" customHeight="1" x14ac:dyDescent="0.25">
      <c r="A13" s="46">
        <v>4</v>
      </c>
      <c r="B13" s="386"/>
      <c r="C13" s="385"/>
      <c r="D13" s="103" t="s">
        <v>792</v>
      </c>
      <c r="E13" s="386"/>
      <c r="F13" s="123">
        <v>40</v>
      </c>
      <c r="G13" s="123">
        <v>3</v>
      </c>
      <c r="H13" s="123">
        <v>2</v>
      </c>
      <c r="I13" s="110">
        <f t="shared" si="0"/>
        <v>240</v>
      </c>
      <c r="J13" s="125" t="s">
        <v>22</v>
      </c>
      <c r="K13" s="126" t="s">
        <v>793</v>
      </c>
      <c r="L13" s="65" t="s">
        <v>794</v>
      </c>
      <c r="M13" s="110" t="s">
        <v>682</v>
      </c>
      <c r="N13" s="52" t="s">
        <v>109</v>
      </c>
      <c r="O13" s="44">
        <v>40</v>
      </c>
      <c r="P13" s="44">
        <v>0.2</v>
      </c>
      <c r="Q13" s="44">
        <v>1</v>
      </c>
      <c r="R13" s="45">
        <f>O13*P13*Q13</f>
        <v>8</v>
      </c>
      <c r="S13" s="58" t="s">
        <v>21</v>
      </c>
      <c r="T13" s="57"/>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32">
    <mergeCell ref="A1:C6"/>
    <mergeCell ref="D1:N2"/>
    <mergeCell ref="D3:K3"/>
    <mergeCell ref="L3:N3"/>
    <mergeCell ref="D4:K4"/>
    <mergeCell ref="L4:N4"/>
    <mergeCell ref="D5:K5"/>
    <mergeCell ref="L5:N5"/>
    <mergeCell ref="D6:K6"/>
    <mergeCell ref="L6:N6"/>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6:T16"/>
    <mergeCell ref="C10:C13"/>
    <mergeCell ref="B10:B13"/>
    <mergeCell ref="E10:E13"/>
    <mergeCell ref="A14:T14"/>
    <mergeCell ref="A15:T15"/>
  </mergeCells>
  <pageMargins left="0.43307086614173229" right="0.35433070866141736" top="0.59055118110236227" bottom="0.35433070866141736" header="0.31496062992125984" footer="0.31496062992125984"/>
  <pageSetup paperSize="9" scale="25" fitToHeight="0" orientation="landscape" r:id="rId1"/>
  <rowBreaks count="1" manualBreakCount="1">
    <brk id="36" max="16383" man="1"/>
  </rowBreaks>
  <colBreaks count="2" manualBreakCount="2">
    <brk id="4" max="1048575" man="1"/>
    <brk id="20" max="1048575" man="1"/>
  </col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topLeftCell="C4" zoomScale="40" zoomScaleNormal="40" workbookViewId="0">
      <selection activeCell="D12" sqref="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58" style="1" customWidth="1"/>
    <col min="6" max="10" width="8.7109375" style="1" customWidth="1"/>
    <col min="11" max="11" width="124.42578125" style="1" customWidth="1"/>
    <col min="12" max="12" width="60.4257812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1" ht="32.25" thickTop="1" x14ac:dyDescent="0.2">
      <c r="A1" s="255"/>
      <c r="B1" s="256"/>
      <c r="C1" s="257"/>
      <c r="D1" s="264" t="s">
        <v>0</v>
      </c>
      <c r="E1" s="265"/>
      <c r="F1" s="265"/>
      <c r="G1" s="265"/>
      <c r="H1" s="265"/>
      <c r="I1" s="265"/>
      <c r="J1" s="265"/>
      <c r="K1" s="265"/>
      <c r="L1" s="265"/>
      <c r="M1" s="265"/>
      <c r="N1" s="266"/>
      <c r="O1" s="7"/>
      <c r="P1" s="7"/>
      <c r="Q1" s="7"/>
      <c r="R1" s="7"/>
      <c r="S1" s="7"/>
      <c r="T1" s="8"/>
    </row>
    <row r="2" spans="1:21" ht="31.5" x14ac:dyDescent="0.2">
      <c r="A2" s="258"/>
      <c r="B2" s="259"/>
      <c r="C2" s="260"/>
      <c r="D2" s="267"/>
      <c r="E2" s="268"/>
      <c r="F2" s="268"/>
      <c r="G2" s="268"/>
      <c r="H2" s="268"/>
      <c r="I2" s="268"/>
      <c r="J2" s="268"/>
      <c r="K2" s="268"/>
      <c r="L2" s="268"/>
      <c r="M2" s="268"/>
      <c r="N2" s="269"/>
      <c r="O2" s="9"/>
      <c r="P2" s="9"/>
      <c r="Q2" s="9"/>
      <c r="R2" s="9"/>
      <c r="S2" s="9"/>
      <c r="T2" s="10"/>
    </row>
    <row r="3" spans="1:21" ht="33.75"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1" ht="33.75"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1" s="2" customFormat="1" ht="33.75" x14ac:dyDescent="0.25">
      <c r="A5" s="258"/>
      <c r="B5" s="259"/>
      <c r="C5" s="260"/>
      <c r="D5" s="244" t="str">
        <f>'TÜM ÜNİVERSİTE  BİRİMLERİ'!D5:K5</f>
        <v>TEHLİKE SINIFI/GEÇERLİLİK SÜRESİ: Az Tehlikeli/ 6 Yıl</v>
      </c>
      <c r="E5" s="245"/>
      <c r="F5" s="245"/>
      <c r="G5" s="245"/>
      <c r="H5" s="245"/>
      <c r="I5" s="245"/>
      <c r="J5" s="245"/>
      <c r="K5" s="246"/>
      <c r="L5" s="272"/>
      <c r="M5" s="273"/>
      <c r="N5" s="274"/>
      <c r="O5" s="9"/>
      <c r="P5" s="9"/>
      <c r="Q5" s="9"/>
      <c r="R5" s="9"/>
      <c r="S5" s="9"/>
      <c r="T5" s="10"/>
    </row>
    <row r="6" spans="1:21" s="2" customFormat="1" ht="33.75"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1" s="2" customFormat="1" ht="33.75" x14ac:dyDescent="0.25">
      <c r="A7" s="241" t="s">
        <v>25</v>
      </c>
      <c r="B7" s="242"/>
      <c r="C7" s="243"/>
      <c r="D7" s="244" t="s">
        <v>910</v>
      </c>
      <c r="E7" s="245"/>
      <c r="F7" s="245"/>
      <c r="G7" s="245"/>
      <c r="H7" s="245"/>
      <c r="I7" s="245"/>
      <c r="J7" s="245"/>
      <c r="K7" s="246"/>
      <c r="L7" s="244" t="s">
        <v>1</v>
      </c>
      <c r="M7" s="245"/>
      <c r="N7" s="246"/>
      <c r="O7" s="247" t="s">
        <v>2</v>
      </c>
      <c r="P7" s="242"/>
      <c r="Q7" s="242"/>
      <c r="R7" s="242"/>
      <c r="S7" s="243"/>
      <c r="T7" s="13">
        <v>60</v>
      </c>
    </row>
    <row r="8" spans="1:21" s="2" customFormat="1" ht="28.5"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448</v>
      </c>
      <c r="U8" s="187"/>
    </row>
    <row r="9" spans="1:21" s="2" customFormat="1" ht="201.75"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1" s="2" customFormat="1" x14ac:dyDescent="0.25">
      <c r="A10" s="290">
        <v>1</v>
      </c>
      <c r="B10" s="276" t="s">
        <v>183</v>
      </c>
      <c r="C10" s="222" t="s">
        <v>19</v>
      </c>
      <c r="D10" s="278" t="s">
        <v>184</v>
      </c>
      <c r="E10" s="278" t="s">
        <v>186</v>
      </c>
      <c r="F10" s="280">
        <v>40</v>
      </c>
      <c r="G10" s="280">
        <v>3</v>
      </c>
      <c r="H10" s="280">
        <v>1</v>
      </c>
      <c r="I10" s="286">
        <f t="shared" ref="I10:I14" si="0">H10*G10*F10</f>
        <v>120</v>
      </c>
      <c r="J10" s="288" t="s">
        <v>20</v>
      </c>
      <c r="K10" s="278" t="s">
        <v>953</v>
      </c>
      <c r="L10" s="298" t="s">
        <v>950</v>
      </c>
      <c r="M10" s="300" t="s">
        <v>36</v>
      </c>
      <c r="N10" s="328" t="s">
        <v>951</v>
      </c>
      <c r="O10" s="292">
        <v>40</v>
      </c>
      <c r="P10" s="292">
        <v>0.2</v>
      </c>
      <c r="Q10" s="292">
        <v>1</v>
      </c>
      <c r="R10" s="294">
        <f>Q10*P10*O10</f>
        <v>8</v>
      </c>
      <c r="S10" s="282" t="s">
        <v>21</v>
      </c>
      <c r="T10" s="284" t="s">
        <v>555</v>
      </c>
    </row>
    <row r="11" spans="1:21" s="2" customFormat="1" ht="301.5" customHeight="1" x14ac:dyDescent="0.25">
      <c r="A11" s="291"/>
      <c r="B11" s="277"/>
      <c r="C11" s="223"/>
      <c r="D11" s="279"/>
      <c r="E11" s="279"/>
      <c r="F11" s="281"/>
      <c r="G11" s="281"/>
      <c r="H11" s="281"/>
      <c r="I11" s="287"/>
      <c r="J11" s="289"/>
      <c r="K11" s="279"/>
      <c r="L11" s="299"/>
      <c r="M11" s="301"/>
      <c r="N11" s="329"/>
      <c r="O11" s="293"/>
      <c r="P11" s="293"/>
      <c r="Q11" s="293"/>
      <c r="R11" s="295"/>
      <c r="S11" s="283"/>
      <c r="T11" s="285"/>
    </row>
    <row r="12" spans="1:21" s="2" customFormat="1" ht="220.5" x14ac:dyDescent="0.25">
      <c r="A12" s="16">
        <v>2</v>
      </c>
      <c r="B12" s="65" t="s">
        <v>108</v>
      </c>
      <c r="C12" s="223"/>
      <c r="D12" s="31" t="s">
        <v>911</v>
      </c>
      <c r="E12" s="31" t="s">
        <v>186</v>
      </c>
      <c r="F12" s="20">
        <v>40</v>
      </c>
      <c r="G12" s="20">
        <v>3</v>
      </c>
      <c r="H12" s="20">
        <v>2</v>
      </c>
      <c r="I12" s="26">
        <f t="shared" si="0"/>
        <v>240</v>
      </c>
      <c r="J12" s="87" t="s">
        <v>22</v>
      </c>
      <c r="K12" s="31" t="s">
        <v>912</v>
      </c>
      <c r="L12" s="32" t="s">
        <v>913</v>
      </c>
      <c r="M12" s="38" t="s">
        <v>36</v>
      </c>
      <c r="N12" s="36" t="s">
        <v>109</v>
      </c>
      <c r="O12" s="27">
        <v>40</v>
      </c>
      <c r="P12" s="27">
        <v>0.2</v>
      </c>
      <c r="Q12" s="27">
        <v>2</v>
      </c>
      <c r="R12" s="28">
        <f>O12*P12*Q12</f>
        <v>16</v>
      </c>
      <c r="S12" s="30" t="s">
        <v>21</v>
      </c>
      <c r="T12" s="89" t="s">
        <v>914</v>
      </c>
    </row>
    <row r="13" spans="1:21" s="2" customFormat="1" ht="201.75" x14ac:dyDescent="0.25">
      <c r="A13" s="16">
        <v>3</v>
      </c>
      <c r="B13" s="17" t="s">
        <v>915</v>
      </c>
      <c r="C13" s="223"/>
      <c r="D13" s="19" t="s">
        <v>916</v>
      </c>
      <c r="E13" s="19" t="s">
        <v>917</v>
      </c>
      <c r="F13" s="20">
        <v>40</v>
      </c>
      <c r="G13" s="20">
        <v>3</v>
      </c>
      <c r="H13" s="20">
        <v>2</v>
      </c>
      <c r="I13" s="26">
        <f t="shared" si="0"/>
        <v>240</v>
      </c>
      <c r="J13" s="87" t="s">
        <v>22</v>
      </c>
      <c r="K13" s="31" t="s">
        <v>952</v>
      </c>
      <c r="L13" s="188" t="s">
        <v>104</v>
      </c>
      <c r="M13" s="38" t="s">
        <v>36</v>
      </c>
      <c r="N13" s="36" t="s">
        <v>109</v>
      </c>
      <c r="O13" s="27">
        <v>40</v>
      </c>
      <c r="P13" s="27">
        <v>0.2</v>
      </c>
      <c r="Q13" s="27">
        <v>2</v>
      </c>
      <c r="R13" s="28">
        <f>O13*P13*Q13</f>
        <v>16</v>
      </c>
      <c r="S13" s="30" t="s">
        <v>21</v>
      </c>
      <c r="T13" s="89" t="s">
        <v>918</v>
      </c>
    </row>
    <row r="14" spans="1:21" s="2" customFormat="1" ht="288" customHeight="1" x14ac:dyDescent="0.25">
      <c r="A14" s="16">
        <v>4</v>
      </c>
      <c r="B14" s="17" t="s">
        <v>915</v>
      </c>
      <c r="C14" s="223"/>
      <c r="D14" s="19" t="s">
        <v>919</v>
      </c>
      <c r="E14" s="31" t="s">
        <v>186</v>
      </c>
      <c r="F14" s="20">
        <v>40</v>
      </c>
      <c r="G14" s="20">
        <v>3</v>
      </c>
      <c r="H14" s="20">
        <v>2</v>
      </c>
      <c r="I14" s="26">
        <f t="shared" si="0"/>
        <v>240</v>
      </c>
      <c r="J14" s="87" t="s">
        <v>22</v>
      </c>
      <c r="K14" s="31" t="s">
        <v>920</v>
      </c>
      <c r="L14" s="188" t="s">
        <v>104</v>
      </c>
      <c r="M14" s="38" t="s">
        <v>36</v>
      </c>
      <c r="N14" s="36" t="s">
        <v>109</v>
      </c>
      <c r="O14" s="27">
        <v>40</v>
      </c>
      <c r="P14" s="27">
        <v>0.2</v>
      </c>
      <c r="Q14" s="27">
        <v>2</v>
      </c>
      <c r="R14" s="28">
        <f>O14*P14*Q14</f>
        <v>16</v>
      </c>
      <c r="S14" s="30" t="s">
        <v>21</v>
      </c>
      <c r="T14" s="89" t="s">
        <v>918</v>
      </c>
    </row>
    <row r="15" spans="1:21" ht="33.75" x14ac:dyDescent="0.2">
      <c r="A15" s="224" t="s">
        <v>447</v>
      </c>
      <c r="B15" s="225"/>
      <c r="C15" s="225"/>
      <c r="D15" s="225"/>
      <c r="E15" s="225"/>
      <c r="F15" s="225"/>
      <c r="G15" s="225"/>
      <c r="H15" s="225"/>
      <c r="I15" s="225"/>
      <c r="J15" s="225"/>
      <c r="K15" s="225"/>
      <c r="L15" s="225"/>
      <c r="M15" s="225"/>
      <c r="N15" s="225"/>
      <c r="O15" s="225"/>
      <c r="P15" s="225"/>
      <c r="Q15" s="225"/>
      <c r="R15" s="225"/>
      <c r="S15" s="225"/>
      <c r="T15" s="226"/>
    </row>
    <row r="16" spans="1:21" ht="33.75" x14ac:dyDescent="0.2">
      <c r="A16" s="227"/>
      <c r="B16" s="228"/>
      <c r="C16" s="228"/>
      <c r="D16" s="228"/>
      <c r="E16" s="228"/>
      <c r="F16" s="228"/>
      <c r="G16" s="228"/>
      <c r="H16" s="228"/>
      <c r="I16" s="228"/>
      <c r="J16" s="228"/>
      <c r="K16" s="228"/>
      <c r="L16" s="228"/>
      <c r="M16" s="228"/>
      <c r="N16" s="228"/>
      <c r="O16" s="228"/>
      <c r="P16" s="228"/>
      <c r="Q16" s="228"/>
      <c r="R16" s="228"/>
      <c r="S16" s="228"/>
      <c r="T16" s="229"/>
    </row>
    <row r="17" spans="1:20" ht="34.5" thickBot="1" x14ac:dyDescent="0.25">
      <c r="A17" s="230"/>
      <c r="B17" s="231"/>
      <c r="C17" s="231"/>
      <c r="D17" s="231"/>
      <c r="E17" s="231"/>
      <c r="F17" s="231"/>
      <c r="G17" s="231"/>
      <c r="H17" s="231"/>
      <c r="I17" s="231"/>
      <c r="J17" s="231"/>
      <c r="K17" s="231"/>
      <c r="L17" s="231"/>
      <c r="M17" s="231"/>
      <c r="N17" s="231"/>
      <c r="O17" s="231"/>
      <c r="P17" s="231"/>
      <c r="Q17" s="231"/>
      <c r="R17" s="231"/>
      <c r="S17" s="231"/>
      <c r="T17" s="232"/>
    </row>
    <row r="18" spans="1:20" ht="12" thickTop="1" x14ac:dyDescent="0.2"/>
  </sheetData>
  <mergeCells count="49">
    <mergeCell ref="S10:S11"/>
    <mergeCell ref="T10:T11"/>
    <mergeCell ref="A15:T15"/>
    <mergeCell ref="A16:T16"/>
    <mergeCell ref="A17:T17"/>
    <mergeCell ref="M10:M11"/>
    <mergeCell ref="N10:N11"/>
    <mergeCell ref="O10:O11"/>
    <mergeCell ref="P10:P11"/>
    <mergeCell ref="Q10:Q11"/>
    <mergeCell ref="R10:R11"/>
    <mergeCell ref="G10:G11"/>
    <mergeCell ref="H10:H11"/>
    <mergeCell ref="I10:I11"/>
    <mergeCell ref="J10:J11"/>
    <mergeCell ref="K10:K11"/>
    <mergeCell ref="L10:L11"/>
    <mergeCell ref="A10:A11"/>
    <mergeCell ref="B10:B11"/>
    <mergeCell ref="C10:C14"/>
    <mergeCell ref="D10:D11"/>
    <mergeCell ref="E10:E11"/>
    <mergeCell ref="F10:F11"/>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C6"/>
    <mergeCell ref="D1:N2"/>
    <mergeCell ref="D3:K3"/>
    <mergeCell ref="L3:N3"/>
    <mergeCell ref="D4:K4"/>
    <mergeCell ref="L4:N4"/>
    <mergeCell ref="D5:K5"/>
    <mergeCell ref="L5:N5"/>
    <mergeCell ref="D6:K6"/>
    <mergeCell ref="L6:N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showWhiteSpace="0" view="pageBreakPreview" topLeftCell="A11" zoomScale="25" zoomScaleNormal="86" zoomScaleSheetLayoutView="25" zoomScalePageLayoutView="91" workbookViewId="0">
      <selection activeCell="D11" sqref="D11: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02.4257812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605</v>
      </c>
      <c r="E7" s="245"/>
      <c r="F7" s="245"/>
      <c r="G7" s="245"/>
      <c r="H7" s="245"/>
      <c r="I7" s="245"/>
      <c r="J7" s="245"/>
      <c r="K7" s="246"/>
      <c r="L7" s="244" t="s">
        <v>1</v>
      </c>
      <c r="M7" s="245"/>
      <c r="N7" s="246"/>
      <c r="O7" s="247" t="s">
        <v>2</v>
      </c>
      <c r="P7" s="242"/>
      <c r="Q7" s="242"/>
      <c r="R7" s="242"/>
      <c r="S7" s="243"/>
      <c r="T7" s="13">
        <v>6</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361.5" customHeight="1" x14ac:dyDescent="0.25">
      <c r="A10" s="46">
        <v>1</v>
      </c>
      <c r="B10" s="47" t="s">
        <v>225</v>
      </c>
      <c r="C10" s="222" t="s">
        <v>19</v>
      </c>
      <c r="D10" s="50" t="s">
        <v>226</v>
      </c>
      <c r="E10" s="50" t="s">
        <v>545</v>
      </c>
      <c r="F10" s="48">
        <v>40</v>
      </c>
      <c r="G10" s="48">
        <v>3</v>
      </c>
      <c r="H10" s="48">
        <v>1</v>
      </c>
      <c r="I10" s="49">
        <f t="shared" ref="I10:I13" si="0">H10*G10*F10</f>
        <v>120</v>
      </c>
      <c r="J10" s="60" t="s">
        <v>20</v>
      </c>
      <c r="K10" s="50" t="s">
        <v>233</v>
      </c>
      <c r="L10" s="62" t="s">
        <v>104</v>
      </c>
      <c r="M10" s="63" t="s">
        <v>36</v>
      </c>
      <c r="N10" s="59" t="s">
        <v>614</v>
      </c>
      <c r="O10" s="44">
        <v>40</v>
      </c>
      <c r="P10" s="44">
        <v>0.2</v>
      </c>
      <c r="Q10" s="44">
        <v>1</v>
      </c>
      <c r="R10" s="45">
        <f>Q10*O10*P10</f>
        <v>8</v>
      </c>
      <c r="S10" s="58" t="s">
        <v>21</v>
      </c>
      <c r="T10" s="57" t="s">
        <v>550</v>
      </c>
    </row>
    <row r="11" spans="1:20" s="2" customFormat="1" ht="277.5" customHeight="1" x14ac:dyDescent="0.25">
      <c r="A11" s="290">
        <v>2</v>
      </c>
      <c r="B11" s="276" t="s">
        <v>227</v>
      </c>
      <c r="C11" s="223"/>
      <c r="D11" s="278" t="s">
        <v>228</v>
      </c>
      <c r="E11" s="278" t="s">
        <v>229</v>
      </c>
      <c r="F11" s="280">
        <v>15</v>
      </c>
      <c r="G11" s="280">
        <v>3</v>
      </c>
      <c r="H11" s="280">
        <v>1</v>
      </c>
      <c r="I11" s="286">
        <f t="shared" si="0"/>
        <v>45</v>
      </c>
      <c r="J11" s="338" t="s">
        <v>23</v>
      </c>
      <c r="K11" s="278" t="s">
        <v>230</v>
      </c>
      <c r="L11" s="334" t="s">
        <v>449</v>
      </c>
      <c r="M11" s="300" t="s">
        <v>36</v>
      </c>
      <c r="N11" s="336" t="s">
        <v>109</v>
      </c>
      <c r="O11" s="292">
        <v>15</v>
      </c>
      <c r="P11" s="292">
        <v>0.2</v>
      </c>
      <c r="Q11" s="292">
        <v>1</v>
      </c>
      <c r="R11" s="294">
        <f>O11*P11*Q11</f>
        <v>3</v>
      </c>
      <c r="S11" s="282" t="s">
        <v>21</v>
      </c>
      <c r="T11" s="340" t="s">
        <v>548</v>
      </c>
    </row>
    <row r="12" spans="1:20" s="2" customFormat="1" ht="277.5" customHeight="1" x14ac:dyDescent="0.25">
      <c r="A12" s="291"/>
      <c r="B12" s="277"/>
      <c r="C12" s="223"/>
      <c r="D12" s="279"/>
      <c r="E12" s="279"/>
      <c r="F12" s="281"/>
      <c r="G12" s="281"/>
      <c r="H12" s="281"/>
      <c r="I12" s="287"/>
      <c r="J12" s="339"/>
      <c r="K12" s="279"/>
      <c r="L12" s="335"/>
      <c r="M12" s="301"/>
      <c r="N12" s="337"/>
      <c r="O12" s="293"/>
      <c r="P12" s="293"/>
      <c r="Q12" s="293"/>
      <c r="R12" s="295"/>
      <c r="S12" s="283"/>
      <c r="T12" s="331"/>
    </row>
    <row r="13" spans="1:20" s="2" customFormat="1" ht="402" customHeight="1" x14ac:dyDescent="0.25">
      <c r="A13" s="46">
        <v>3</v>
      </c>
      <c r="B13" s="47" t="s">
        <v>231</v>
      </c>
      <c r="C13" s="223"/>
      <c r="D13" s="50" t="s">
        <v>232</v>
      </c>
      <c r="E13" s="50" t="s">
        <v>446</v>
      </c>
      <c r="F13" s="48">
        <v>15</v>
      </c>
      <c r="G13" s="48">
        <v>3</v>
      </c>
      <c r="H13" s="48">
        <v>1</v>
      </c>
      <c r="I13" s="49">
        <f t="shared" si="0"/>
        <v>45</v>
      </c>
      <c r="J13" s="29" t="s">
        <v>23</v>
      </c>
      <c r="K13" s="50" t="s">
        <v>450</v>
      </c>
      <c r="L13" s="51" t="s">
        <v>104</v>
      </c>
      <c r="M13" s="38" t="s">
        <v>36</v>
      </c>
      <c r="N13" s="52" t="s">
        <v>109</v>
      </c>
      <c r="O13" s="44">
        <v>15</v>
      </c>
      <c r="P13" s="44">
        <v>0.2</v>
      </c>
      <c r="Q13" s="44">
        <v>1</v>
      </c>
      <c r="R13" s="45">
        <f>O13*P13*Q13</f>
        <v>3</v>
      </c>
      <c r="S13" s="58" t="s">
        <v>21</v>
      </c>
      <c r="T13" s="57" t="s">
        <v>551</v>
      </c>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50">
    <mergeCell ref="D11:D12"/>
    <mergeCell ref="E11:E12"/>
    <mergeCell ref="F11:F12"/>
    <mergeCell ref="A11:A12"/>
    <mergeCell ref="B11:B12"/>
    <mergeCell ref="O1:T6"/>
    <mergeCell ref="S11:S12"/>
    <mergeCell ref="T11:T12"/>
    <mergeCell ref="T8:T9"/>
    <mergeCell ref="A7:C7"/>
    <mergeCell ref="D7:K7"/>
    <mergeCell ref="L7:N7"/>
    <mergeCell ref="O7:S7"/>
    <mergeCell ref="A8:A9"/>
    <mergeCell ref="B8:B9"/>
    <mergeCell ref="C8:C9"/>
    <mergeCell ref="K8:K9"/>
    <mergeCell ref="L8:L9"/>
    <mergeCell ref="M8:M9"/>
    <mergeCell ref="N8:N9"/>
    <mergeCell ref="O8:S8"/>
    <mergeCell ref="A16:T16"/>
    <mergeCell ref="M11:M12"/>
    <mergeCell ref="N11:N12"/>
    <mergeCell ref="O11:O12"/>
    <mergeCell ref="P11:P12"/>
    <mergeCell ref="Q11:Q12"/>
    <mergeCell ref="R11:R12"/>
    <mergeCell ref="G11:G12"/>
    <mergeCell ref="H11:H12"/>
    <mergeCell ref="I11:I12"/>
    <mergeCell ref="J11:J12"/>
    <mergeCell ref="K11:K12"/>
    <mergeCell ref="L11:L12"/>
    <mergeCell ref="C10:C13"/>
    <mergeCell ref="A14:T14"/>
    <mergeCell ref="A15:T15"/>
    <mergeCell ref="D8:D9"/>
    <mergeCell ref="E8:E9"/>
    <mergeCell ref="F8:J8"/>
    <mergeCell ref="A1:C6"/>
    <mergeCell ref="D1:N2"/>
    <mergeCell ref="D3:K3"/>
    <mergeCell ref="L3:N3"/>
    <mergeCell ref="D4:K4"/>
    <mergeCell ref="L4:N4"/>
    <mergeCell ref="D5:K5"/>
    <mergeCell ref="L5:N5"/>
    <mergeCell ref="D6:K6"/>
    <mergeCell ref="L6:N6"/>
  </mergeCells>
  <pageMargins left="0.43307086614173229" right="0.35433070866141736" top="0.59055118110236227" bottom="0.35433070866141736" header="0.31496062992125984" footer="0.31496062992125984"/>
  <pageSetup paperSize="9" scale="27" fitToHeight="0" orientation="landscape" r:id="rId1"/>
  <rowBreaks count="1" manualBreakCount="1">
    <brk id="36" max="16383" man="1"/>
  </rowBreaks>
  <colBreaks count="2" manualBreakCount="2">
    <brk id="4" max="15" man="1"/>
    <brk id="20" max="1048575" man="1"/>
  </colBreak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topLeftCell="D4" zoomScale="40" zoomScaleNormal="40" workbookViewId="0">
      <selection activeCell="D12" sqref="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7" width="8.7109375" style="1" customWidth="1"/>
    <col min="8" max="8" width="10.85546875" style="1" bestFit="1" customWidth="1"/>
    <col min="9" max="9" width="12.5703125" style="1" bestFit="1" customWidth="1"/>
    <col min="10" max="10" width="11.85546875" style="1" bestFit="1" customWidth="1"/>
    <col min="11" max="11" width="102.42578125" style="1" customWidth="1"/>
    <col min="12" max="12" width="74.7109375" style="1" customWidth="1"/>
    <col min="13" max="13" width="8.42578125" style="1" customWidth="1"/>
    <col min="14" max="14" width="21.5703125" style="1" bestFit="1" customWidth="1"/>
    <col min="15" max="19" width="8.7109375" style="1" customWidth="1"/>
    <col min="20" max="20" width="43.42578125" style="1" customWidth="1"/>
    <col min="21" max="16384" width="9.140625" style="1"/>
  </cols>
  <sheetData>
    <row r="1" spans="1:21" ht="32.25" thickTop="1" x14ac:dyDescent="0.2">
      <c r="A1" s="255"/>
      <c r="B1" s="256"/>
      <c r="C1" s="257"/>
      <c r="D1" s="264" t="s">
        <v>0</v>
      </c>
      <c r="E1" s="265"/>
      <c r="F1" s="265"/>
      <c r="G1" s="265"/>
      <c r="H1" s="265"/>
      <c r="I1" s="265"/>
      <c r="J1" s="265"/>
      <c r="K1" s="265"/>
      <c r="L1" s="265"/>
      <c r="M1" s="265"/>
      <c r="N1" s="266"/>
      <c r="O1" s="7"/>
      <c r="P1" s="7"/>
      <c r="Q1" s="7"/>
      <c r="R1" s="7"/>
      <c r="S1" s="7"/>
      <c r="T1" s="8"/>
    </row>
    <row r="2" spans="1:21" ht="31.5" x14ac:dyDescent="0.2">
      <c r="A2" s="258"/>
      <c r="B2" s="259"/>
      <c r="C2" s="260"/>
      <c r="D2" s="267"/>
      <c r="E2" s="268"/>
      <c r="F2" s="268"/>
      <c r="G2" s="268"/>
      <c r="H2" s="268"/>
      <c r="I2" s="268"/>
      <c r="J2" s="268"/>
      <c r="K2" s="268"/>
      <c r="L2" s="268"/>
      <c r="M2" s="268"/>
      <c r="N2" s="269"/>
      <c r="O2" s="9"/>
      <c r="P2" s="9"/>
      <c r="Q2" s="9"/>
      <c r="R2" s="9"/>
      <c r="S2" s="9"/>
      <c r="T2" s="10"/>
    </row>
    <row r="3" spans="1:21" ht="33.75"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1" ht="33.75"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1" s="2" customFormat="1" ht="33.75" x14ac:dyDescent="0.25">
      <c r="A5" s="258"/>
      <c r="B5" s="259"/>
      <c r="C5" s="260"/>
      <c r="D5" s="244" t="str">
        <f>'TÜM ÜNİVERSİTE  BİRİMLERİ'!D5:K5</f>
        <v>TEHLİKE SINIFI/GEÇERLİLİK SÜRESİ: Az Tehlikeli/ 6 Yıl</v>
      </c>
      <c r="E5" s="245"/>
      <c r="F5" s="245"/>
      <c r="G5" s="245"/>
      <c r="H5" s="245"/>
      <c r="I5" s="245"/>
      <c r="J5" s="245"/>
      <c r="K5" s="246"/>
      <c r="L5" s="272"/>
      <c r="M5" s="273"/>
      <c r="N5" s="274"/>
      <c r="O5" s="9"/>
      <c r="P5" s="9"/>
      <c r="Q5" s="9"/>
      <c r="R5" s="9"/>
      <c r="S5" s="9"/>
      <c r="T5" s="10"/>
    </row>
    <row r="6" spans="1:21" s="2" customFormat="1" ht="33.75"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1" s="2" customFormat="1" ht="33.75" x14ac:dyDescent="0.25">
      <c r="A7" s="241" t="s">
        <v>25</v>
      </c>
      <c r="B7" s="242"/>
      <c r="C7" s="243"/>
      <c r="D7" s="244" t="s">
        <v>910</v>
      </c>
      <c r="E7" s="245"/>
      <c r="F7" s="245"/>
      <c r="G7" s="245"/>
      <c r="H7" s="245"/>
      <c r="I7" s="245"/>
      <c r="J7" s="245"/>
      <c r="K7" s="246"/>
      <c r="L7" s="244" t="s">
        <v>1</v>
      </c>
      <c r="M7" s="245"/>
      <c r="N7" s="246"/>
      <c r="O7" s="247" t="s">
        <v>2</v>
      </c>
      <c r="P7" s="242"/>
      <c r="Q7" s="242"/>
      <c r="R7" s="242"/>
      <c r="S7" s="243"/>
      <c r="T7" s="13">
        <v>61</v>
      </c>
    </row>
    <row r="8" spans="1:21" s="2" customFormat="1" ht="28.5"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448</v>
      </c>
      <c r="U8" s="187"/>
    </row>
    <row r="9" spans="1:21" s="2" customFormat="1" ht="201.75"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1" s="2" customFormat="1" ht="406.5" customHeight="1" x14ac:dyDescent="0.25">
      <c r="A10" s="159">
        <v>1</v>
      </c>
      <c r="B10" s="145" t="s">
        <v>116</v>
      </c>
      <c r="C10" s="133" t="s">
        <v>19</v>
      </c>
      <c r="D10" s="147" t="s">
        <v>191</v>
      </c>
      <c r="E10" s="147" t="s">
        <v>186</v>
      </c>
      <c r="F10" s="149">
        <v>40</v>
      </c>
      <c r="G10" s="149">
        <v>6</v>
      </c>
      <c r="H10" s="149">
        <v>2</v>
      </c>
      <c r="I10" s="155">
        <f t="shared" ref="I10:I12" si="0">H10*G10*F10</f>
        <v>480</v>
      </c>
      <c r="J10" s="168" t="s">
        <v>129</v>
      </c>
      <c r="K10" s="147" t="s">
        <v>954</v>
      </c>
      <c r="L10" s="137" t="s">
        <v>955</v>
      </c>
      <c r="M10" s="139" t="s">
        <v>36</v>
      </c>
      <c r="N10" s="143" t="s">
        <v>951</v>
      </c>
      <c r="O10" s="135">
        <v>40</v>
      </c>
      <c r="P10" s="135">
        <v>0.2</v>
      </c>
      <c r="Q10" s="135">
        <v>2</v>
      </c>
      <c r="R10" s="141">
        <f>Q10*O10*P10</f>
        <v>16</v>
      </c>
      <c r="S10" s="151" t="s">
        <v>21</v>
      </c>
      <c r="T10" s="162" t="s">
        <v>921</v>
      </c>
    </row>
    <row r="11" spans="1:21" s="2" customFormat="1" ht="11.25" customHeight="1" x14ac:dyDescent="0.25">
      <c r="A11" s="160"/>
      <c r="B11" s="146"/>
      <c r="C11" s="134"/>
      <c r="D11" s="161"/>
      <c r="E11" s="148"/>
      <c r="F11" s="150"/>
      <c r="G11" s="150"/>
      <c r="H11" s="150"/>
      <c r="I11" s="156"/>
      <c r="J11" s="169"/>
      <c r="K11" s="148"/>
      <c r="L11" s="138"/>
      <c r="M11" s="140"/>
      <c r="N11" s="144"/>
      <c r="O11" s="136"/>
      <c r="P11" s="136"/>
      <c r="Q11" s="136"/>
      <c r="R11" s="142"/>
      <c r="S11" s="152"/>
      <c r="T11" s="163"/>
    </row>
    <row r="12" spans="1:21" s="2" customFormat="1" ht="390.75" customHeight="1" x14ac:dyDescent="0.25">
      <c r="A12" s="159">
        <v>2</v>
      </c>
      <c r="B12" s="145" t="s">
        <v>181</v>
      </c>
      <c r="C12" s="134"/>
      <c r="D12" s="147" t="s">
        <v>192</v>
      </c>
      <c r="E12" s="147" t="s">
        <v>193</v>
      </c>
      <c r="F12" s="149">
        <v>40</v>
      </c>
      <c r="G12" s="149">
        <v>3</v>
      </c>
      <c r="H12" s="149">
        <v>1</v>
      </c>
      <c r="I12" s="155">
        <f t="shared" si="0"/>
        <v>120</v>
      </c>
      <c r="J12" s="157" t="s">
        <v>20</v>
      </c>
      <c r="K12" s="147" t="s">
        <v>956</v>
      </c>
      <c r="L12" s="137" t="s">
        <v>104</v>
      </c>
      <c r="M12" s="139" t="s">
        <v>36</v>
      </c>
      <c r="N12" s="165" t="s">
        <v>109</v>
      </c>
      <c r="O12" s="135">
        <v>40</v>
      </c>
      <c r="P12" s="135">
        <v>0.2</v>
      </c>
      <c r="Q12" s="135">
        <v>1</v>
      </c>
      <c r="R12" s="141">
        <f>O12*P12*Q12</f>
        <v>8</v>
      </c>
      <c r="S12" s="151" t="s">
        <v>21</v>
      </c>
      <c r="T12" s="153" t="s">
        <v>549</v>
      </c>
    </row>
    <row r="13" spans="1:21" s="2" customFormat="1" ht="11.25" customHeight="1" x14ac:dyDescent="0.25">
      <c r="A13" s="160"/>
      <c r="B13" s="146"/>
      <c r="C13" s="134"/>
      <c r="D13" s="148"/>
      <c r="E13" s="148"/>
      <c r="F13" s="150"/>
      <c r="G13" s="150"/>
      <c r="H13" s="150"/>
      <c r="I13" s="156"/>
      <c r="J13" s="158"/>
      <c r="K13" s="148"/>
      <c r="L13" s="138"/>
      <c r="M13" s="140"/>
      <c r="N13" s="166"/>
      <c r="O13" s="136"/>
      <c r="P13" s="136"/>
      <c r="Q13" s="136"/>
      <c r="R13" s="142"/>
      <c r="S13" s="152"/>
      <c r="T13" s="154"/>
    </row>
    <row r="14" spans="1:21" s="2" customFormat="1" ht="315" x14ac:dyDescent="0.25">
      <c r="A14" s="16">
        <v>3</v>
      </c>
      <c r="B14" s="17" t="s">
        <v>198</v>
      </c>
      <c r="C14" s="170"/>
      <c r="D14" s="19" t="s">
        <v>196</v>
      </c>
      <c r="E14" s="19" t="s">
        <v>197</v>
      </c>
      <c r="F14" s="20">
        <v>40</v>
      </c>
      <c r="G14" s="20">
        <v>3</v>
      </c>
      <c r="H14" s="20">
        <v>2</v>
      </c>
      <c r="I14" s="26">
        <f t="shared" ref="I14" si="1">H14*G14*F14</f>
        <v>240</v>
      </c>
      <c r="J14" s="87" t="s">
        <v>22</v>
      </c>
      <c r="K14" s="31" t="s">
        <v>957</v>
      </c>
      <c r="L14" s="188" t="s">
        <v>104</v>
      </c>
      <c r="M14" s="38" t="s">
        <v>36</v>
      </c>
      <c r="N14" s="36" t="s">
        <v>109</v>
      </c>
      <c r="O14" s="27">
        <v>40</v>
      </c>
      <c r="P14" s="27">
        <v>0.2</v>
      </c>
      <c r="Q14" s="27">
        <v>2</v>
      </c>
      <c r="R14" s="28">
        <f>O14*P14*Q14</f>
        <v>16</v>
      </c>
      <c r="S14" s="30" t="s">
        <v>21</v>
      </c>
      <c r="T14" s="89" t="s">
        <v>918</v>
      </c>
    </row>
    <row r="15" spans="1:21" ht="33.75" x14ac:dyDescent="0.2">
      <c r="A15" s="224" t="s">
        <v>447</v>
      </c>
      <c r="B15" s="225"/>
      <c r="C15" s="225"/>
      <c r="D15" s="225"/>
      <c r="E15" s="225"/>
      <c r="F15" s="225"/>
      <c r="G15" s="225"/>
      <c r="H15" s="225"/>
      <c r="I15" s="225"/>
      <c r="J15" s="225"/>
      <c r="K15" s="225"/>
      <c r="L15" s="225"/>
      <c r="M15" s="225"/>
      <c r="N15" s="225"/>
      <c r="O15" s="225"/>
      <c r="P15" s="225"/>
      <c r="Q15" s="225"/>
      <c r="R15" s="225"/>
      <c r="S15" s="225"/>
      <c r="T15" s="226"/>
    </row>
    <row r="16" spans="1:21" ht="33.75" x14ac:dyDescent="0.2">
      <c r="A16" s="227"/>
      <c r="B16" s="228"/>
      <c r="C16" s="228"/>
      <c r="D16" s="228"/>
      <c r="E16" s="228"/>
      <c r="F16" s="228"/>
      <c r="G16" s="228"/>
      <c r="H16" s="228"/>
      <c r="I16" s="228"/>
      <c r="J16" s="228"/>
      <c r="K16" s="228"/>
      <c r="L16" s="228"/>
      <c r="M16" s="228"/>
      <c r="N16" s="228"/>
      <c r="O16" s="228"/>
      <c r="P16" s="228"/>
      <c r="Q16" s="228"/>
      <c r="R16" s="228"/>
      <c r="S16" s="228"/>
      <c r="T16" s="229"/>
    </row>
    <row r="17" spans="1:20" ht="34.5" thickBot="1" x14ac:dyDescent="0.25">
      <c r="A17" s="230"/>
      <c r="B17" s="231"/>
      <c r="C17" s="231"/>
      <c r="D17" s="231"/>
      <c r="E17" s="231"/>
      <c r="F17" s="231"/>
      <c r="G17" s="231"/>
      <c r="H17" s="231"/>
      <c r="I17" s="231"/>
      <c r="J17" s="231"/>
      <c r="K17" s="231"/>
      <c r="L17" s="231"/>
      <c r="M17" s="231"/>
      <c r="N17" s="231"/>
      <c r="O17" s="231"/>
      <c r="P17" s="231"/>
      <c r="Q17" s="231"/>
      <c r="R17" s="231"/>
      <c r="S17" s="231"/>
      <c r="T17" s="232"/>
    </row>
    <row r="18" spans="1:20" ht="12" thickTop="1" x14ac:dyDescent="0.2"/>
  </sheetData>
  <mergeCells count="29">
    <mergeCell ref="A15:T15"/>
    <mergeCell ref="A16:T16"/>
    <mergeCell ref="A17:T17"/>
    <mergeCell ref="T8:T9"/>
    <mergeCell ref="F8:J8"/>
    <mergeCell ref="K8:K9"/>
    <mergeCell ref="L8:L9"/>
    <mergeCell ref="M8:M9"/>
    <mergeCell ref="N8:N9"/>
    <mergeCell ref="O8:S8"/>
    <mergeCell ref="A8:A9"/>
    <mergeCell ref="B8:B9"/>
    <mergeCell ref="C8:C9"/>
    <mergeCell ref="D8:D9"/>
    <mergeCell ref="E8:E9"/>
    <mergeCell ref="L6:N6"/>
    <mergeCell ref="A7:C7"/>
    <mergeCell ref="D7:K7"/>
    <mergeCell ref="L7:N7"/>
    <mergeCell ref="O7:S7"/>
    <mergeCell ref="A1:C6"/>
    <mergeCell ref="D1:N2"/>
    <mergeCell ref="D3:K3"/>
    <mergeCell ref="L3:N3"/>
    <mergeCell ref="D4:K4"/>
    <mergeCell ref="L4:N4"/>
    <mergeCell ref="D5:K5"/>
    <mergeCell ref="L5:N5"/>
    <mergeCell ref="D6:K6"/>
  </mergeCells>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topLeftCell="D4" zoomScale="40" zoomScaleNormal="40" workbookViewId="0">
      <selection activeCell="D12" sqref="D12:D13"/>
    </sheetView>
  </sheetViews>
  <sheetFormatPr defaultColWidth="9.140625" defaultRowHeight="43.5" customHeight="1"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12.4257812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1" ht="43.5" customHeight="1" thickTop="1" x14ac:dyDescent="0.2">
      <c r="A1" s="255"/>
      <c r="B1" s="256"/>
      <c r="C1" s="257"/>
      <c r="D1" s="264" t="s">
        <v>0</v>
      </c>
      <c r="E1" s="265"/>
      <c r="F1" s="265"/>
      <c r="G1" s="265"/>
      <c r="H1" s="265"/>
      <c r="I1" s="265"/>
      <c r="J1" s="265"/>
      <c r="K1" s="265"/>
      <c r="L1" s="265"/>
      <c r="M1" s="265"/>
      <c r="N1" s="266"/>
      <c r="O1" s="7"/>
      <c r="P1" s="7"/>
      <c r="Q1" s="7"/>
      <c r="R1" s="7"/>
      <c r="S1" s="7"/>
      <c r="T1" s="8"/>
    </row>
    <row r="2" spans="1:21" ht="43.5" customHeight="1" x14ac:dyDescent="0.2">
      <c r="A2" s="258"/>
      <c r="B2" s="259"/>
      <c r="C2" s="260"/>
      <c r="D2" s="267"/>
      <c r="E2" s="268"/>
      <c r="F2" s="268"/>
      <c r="G2" s="268"/>
      <c r="H2" s="268"/>
      <c r="I2" s="268"/>
      <c r="J2" s="268"/>
      <c r="K2" s="268"/>
      <c r="L2" s="268"/>
      <c r="M2" s="268"/>
      <c r="N2" s="269"/>
      <c r="O2" s="9"/>
      <c r="P2" s="9"/>
      <c r="Q2" s="9"/>
      <c r="R2" s="9"/>
      <c r="S2" s="9"/>
      <c r="T2" s="10"/>
    </row>
    <row r="3" spans="1:21" ht="43.5"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1" ht="43.5"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1" s="2" customFormat="1" ht="43.5" customHeight="1" x14ac:dyDescent="0.25">
      <c r="A5" s="258"/>
      <c r="B5" s="259"/>
      <c r="C5" s="260"/>
      <c r="D5" s="244" t="str">
        <f>'TÜM ÜNİVERSİTE  BİRİMLERİ'!D5:K5</f>
        <v>TEHLİKE SINIFI/GEÇERLİLİK SÜRESİ: Az Tehlikeli/ 6 Yıl</v>
      </c>
      <c r="E5" s="245"/>
      <c r="F5" s="245"/>
      <c r="G5" s="245"/>
      <c r="H5" s="245"/>
      <c r="I5" s="245"/>
      <c r="J5" s="245"/>
      <c r="K5" s="246"/>
      <c r="L5" s="272"/>
      <c r="M5" s="273"/>
      <c r="N5" s="274"/>
      <c r="O5" s="9"/>
      <c r="P5" s="9"/>
      <c r="Q5" s="9"/>
      <c r="R5" s="9"/>
      <c r="S5" s="9"/>
      <c r="T5" s="10"/>
    </row>
    <row r="6" spans="1:21" s="2" customFormat="1" ht="43.5" customHeight="1"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1" s="2" customFormat="1" ht="43.5" customHeight="1" x14ac:dyDescent="0.25">
      <c r="A7" s="241" t="s">
        <v>25</v>
      </c>
      <c r="B7" s="242"/>
      <c r="C7" s="243"/>
      <c r="D7" s="244" t="s">
        <v>910</v>
      </c>
      <c r="E7" s="245"/>
      <c r="F7" s="245"/>
      <c r="G7" s="245"/>
      <c r="H7" s="245"/>
      <c r="I7" s="245"/>
      <c r="J7" s="245"/>
      <c r="K7" s="246"/>
      <c r="L7" s="244" t="s">
        <v>1</v>
      </c>
      <c r="M7" s="245"/>
      <c r="N7" s="246"/>
      <c r="O7" s="247" t="s">
        <v>2</v>
      </c>
      <c r="P7" s="242"/>
      <c r="Q7" s="242"/>
      <c r="R7" s="242"/>
      <c r="S7" s="243"/>
      <c r="T7" s="13">
        <v>62</v>
      </c>
    </row>
    <row r="8" spans="1:21" s="2" customFormat="1" ht="43.5"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448</v>
      </c>
      <c r="U8" s="187"/>
    </row>
    <row r="9" spans="1:21" s="2" customFormat="1" ht="173.25"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1" s="2" customFormat="1" ht="43.5" customHeight="1" x14ac:dyDescent="0.25">
      <c r="A10" s="290">
        <v>1</v>
      </c>
      <c r="B10" s="276" t="s">
        <v>922</v>
      </c>
      <c r="C10" s="222" t="s">
        <v>19</v>
      </c>
      <c r="D10" s="278" t="s">
        <v>923</v>
      </c>
      <c r="E10" s="278" t="s">
        <v>924</v>
      </c>
      <c r="F10" s="280">
        <v>40</v>
      </c>
      <c r="G10" s="280">
        <v>6</v>
      </c>
      <c r="H10" s="280">
        <v>2</v>
      </c>
      <c r="I10" s="286">
        <f t="shared" ref="I10" si="0">H10*G10*F10</f>
        <v>480</v>
      </c>
      <c r="J10" s="358" t="s">
        <v>129</v>
      </c>
      <c r="K10" s="278" t="s">
        <v>958</v>
      </c>
      <c r="L10" s="298" t="s">
        <v>104</v>
      </c>
      <c r="M10" s="300" t="s">
        <v>36</v>
      </c>
      <c r="N10" s="328" t="s">
        <v>951</v>
      </c>
      <c r="O10" s="292">
        <v>40</v>
      </c>
      <c r="P10" s="292">
        <v>0.2</v>
      </c>
      <c r="Q10" s="292">
        <v>2</v>
      </c>
      <c r="R10" s="294">
        <f>Q10*O10*P10</f>
        <v>16</v>
      </c>
      <c r="S10" s="282" t="s">
        <v>21</v>
      </c>
      <c r="T10" s="284" t="s">
        <v>918</v>
      </c>
    </row>
    <row r="11" spans="1:21" s="2" customFormat="1" ht="357" customHeight="1" x14ac:dyDescent="0.25">
      <c r="A11" s="291"/>
      <c r="B11" s="277"/>
      <c r="C11" s="223"/>
      <c r="D11" s="279"/>
      <c r="E11" s="279"/>
      <c r="F11" s="281"/>
      <c r="G11" s="281"/>
      <c r="H11" s="281"/>
      <c r="I11" s="287"/>
      <c r="J11" s="359"/>
      <c r="K11" s="279"/>
      <c r="L11" s="299"/>
      <c r="M11" s="301"/>
      <c r="N11" s="329"/>
      <c r="O11" s="293"/>
      <c r="P11" s="293"/>
      <c r="Q11" s="293"/>
      <c r="R11" s="295"/>
      <c r="S11" s="283"/>
      <c r="T11" s="285"/>
    </row>
    <row r="12" spans="1:21" s="2" customFormat="1" ht="249.95" customHeight="1" x14ac:dyDescent="0.25">
      <c r="A12" s="290">
        <v>2</v>
      </c>
      <c r="B12" s="276" t="s">
        <v>130</v>
      </c>
      <c r="C12" s="223"/>
      <c r="D12" s="278" t="s">
        <v>195</v>
      </c>
      <c r="E12" s="320" t="s">
        <v>193</v>
      </c>
      <c r="F12" s="280">
        <v>40</v>
      </c>
      <c r="G12" s="280">
        <v>3</v>
      </c>
      <c r="H12" s="280">
        <v>2</v>
      </c>
      <c r="I12" s="286">
        <f t="shared" ref="I12" si="1">H12*G12*F12</f>
        <v>240</v>
      </c>
      <c r="J12" s="332" t="s">
        <v>22</v>
      </c>
      <c r="K12" s="278" t="s">
        <v>959</v>
      </c>
      <c r="L12" s="393" t="s">
        <v>104</v>
      </c>
      <c r="M12" s="300" t="s">
        <v>36</v>
      </c>
      <c r="N12" s="336" t="s">
        <v>109</v>
      </c>
      <c r="O12" s="292">
        <v>40</v>
      </c>
      <c r="P12" s="292">
        <v>0.2</v>
      </c>
      <c r="Q12" s="292">
        <v>2</v>
      </c>
      <c r="R12" s="294">
        <f>O12*P12*Q12</f>
        <v>16</v>
      </c>
      <c r="S12" s="282" t="s">
        <v>21</v>
      </c>
      <c r="T12" s="330" t="s">
        <v>925</v>
      </c>
    </row>
    <row r="13" spans="1:21" s="2" customFormat="1" ht="249.95" customHeight="1" x14ac:dyDescent="0.25">
      <c r="A13" s="291"/>
      <c r="B13" s="277"/>
      <c r="C13" s="223"/>
      <c r="D13" s="279"/>
      <c r="E13" s="321"/>
      <c r="F13" s="281"/>
      <c r="G13" s="281"/>
      <c r="H13" s="281"/>
      <c r="I13" s="287"/>
      <c r="J13" s="333"/>
      <c r="K13" s="279"/>
      <c r="L13" s="394"/>
      <c r="M13" s="301"/>
      <c r="N13" s="337"/>
      <c r="O13" s="293"/>
      <c r="P13" s="293"/>
      <c r="Q13" s="293"/>
      <c r="R13" s="295"/>
      <c r="S13" s="283"/>
      <c r="T13" s="331"/>
    </row>
    <row r="14" spans="1:21" s="2" customFormat="1" ht="300.75" customHeight="1" x14ac:dyDescent="0.25">
      <c r="A14" s="16">
        <v>3</v>
      </c>
      <c r="B14" s="146" t="s">
        <v>926</v>
      </c>
      <c r="C14" s="223"/>
      <c r="D14" s="148" t="s">
        <v>927</v>
      </c>
      <c r="E14" s="148" t="s">
        <v>186</v>
      </c>
      <c r="F14" s="150">
        <v>40</v>
      </c>
      <c r="G14" s="150">
        <v>3</v>
      </c>
      <c r="H14" s="150">
        <v>2</v>
      </c>
      <c r="I14" s="156">
        <v>240</v>
      </c>
      <c r="J14" s="164" t="s">
        <v>22</v>
      </c>
      <c r="K14" s="148" t="s">
        <v>960</v>
      </c>
      <c r="L14" s="189" t="s">
        <v>104</v>
      </c>
      <c r="M14" s="167" t="s">
        <v>928</v>
      </c>
      <c r="N14" s="166" t="s">
        <v>109</v>
      </c>
      <c r="O14" s="136">
        <v>40</v>
      </c>
      <c r="P14" s="136">
        <v>0.2</v>
      </c>
      <c r="Q14" s="136">
        <v>2</v>
      </c>
      <c r="R14" s="142">
        <v>16</v>
      </c>
      <c r="S14" s="152" t="s">
        <v>21</v>
      </c>
      <c r="T14" s="190" t="s">
        <v>550</v>
      </c>
    </row>
    <row r="15" spans="1:21" ht="43.5" customHeight="1" x14ac:dyDescent="0.2">
      <c r="A15" s="224" t="s">
        <v>447</v>
      </c>
      <c r="B15" s="225"/>
      <c r="C15" s="225"/>
      <c r="D15" s="225"/>
      <c r="E15" s="225"/>
      <c r="F15" s="225"/>
      <c r="G15" s="225"/>
      <c r="H15" s="225"/>
      <c r="I15" s="225"/>
      <c r="J15" s="225"/>
      <c r="K15" s="225"/>
      <c r="L15" s="225"/>
      <c r="M15" s="225"/>
      <c r="N15" s="225"/>
      <c r="O15" s="225"/>
      <c r="P15" s="225"/>
      <c r="Q15" s="225"/>
      <c r="R15" s="225"/>
      <c r="S15" s="225"/>
      <c r="T15" s="226"/>
    </row>
    <row r="16" spans="1:21" ht="43.5" customHeight="1" x14ac:dyDescent="0.2">
      <c r="A16" s="227"/>
      <c r="B16" s="228"/>
      <c r="C16" s="228"/>
      <c r="D16" s="228"/>
      <c r="E16" s="228"/>
      <c r="F16" s="228"/>
      <c r="G16" s="228"/>
      <c r="H16" s="228"/>
      <c r="I16" s="228"/>
      <c r="J16" s="228"/>
      <c r="K16" s="228"/>
      <c r="L16" s="228"/>
      <c r="M16" s="228"/>
      <c r="N16" s="228"/>
      <c r="O16" s="228"/>
      <c r="P16" s="228"/>
      <c r="Q16" s="228"/>
      <c r="R16" s="228"/>
      <c r="S16" s="228"/>
      <c r="T16" s="229"/>
    </row>
    <row r="17" spans="1:20" ht="43.5" customHeight="1" thickBot="1" x14ac:dyDescent="0.25">
      <c r="A17" s="230"/>
      <c r="B17" s="231"/>
      <c r="C17" s="231"/>
      <c r="D17" s="231"/>
      <c r="E17" s="231"/>
      <c r="F17" s="231"/>
      <c r="G17" s="231"/>
      <c r="H17" s="231"/>
      <c r="I17" s="231"/>
      <c r="J17" s="231"/>
      <c r="K17" s="231"/>
      <c r="L17" s="231"/>
      <c r="M17" s="231"/>
      <c r="N17" s="231"/>
      <c r="O17" s="231"/>
      <c r="P17" s="231"/>
      <c r="Q17" s="231"/>
      <c r="R17" s="231"/>
      <c r="S17" s="231"/>
      <c r="T17" s="232"/>
    </row>
    <row r="18" spans="1:20" ht="43.5" customHeight="1" thickTop="1" x14ac:dyDescent="0.2"/>
  </sheetData>
  <mergeCells count="68">
    <mergeCell ref="A16:T16"/>
    <mergeCell ref="A17:T17"/>
    <mergeCell ref="P12:P13"/>
    <mergeCell ref="Q12:Q13"/>
    <mergeCell ref="R12:R13"/>
    <mergeCell ref="S12:S13"/>
    <mergeCell ref="T12:T13"/>
    <mergeCell ref="A15:T15"/>
    <mergeCell ref="J12:J13"/>
    <mergeCell ref="K12:K13"/>
    <mergeCell ref="L12:L13"/>
    <mergeCell ref="M12:M13"/>
    <mergeCell ref="N12:N13"/>
    <mergeCell ref="O12:O13"/>
    <mergeCell ref="S10:S11"/>
    <mergeCell ref="T10:T11"/>
    <mergeCell ref="A12:A13"/>
    <mergeCell ref="B12:B13"/>
    <mergeCell ref="D12:D13"/>
    <mergeCell ref="E12:E13"/>
    <mergeCell ref="F12:F13"/>
    <mergeCell ref="G12:G13"/>
    <mergeCell ref="H12:H13"/>
    <mergeCell ref="I12:I13"/>
    <mergeCell ref="M10:M11"/>
    <mergeCell ref="N10:N11"/>
    <mergeCell ref="O10:O11"/>
    <mergeCell ref="P10:P11"/>
    <mergeCell ref="Q10:Q11"/>
    <mergeCell ref="R10:R11"/>
    <mergeCell ref="L10:L11"/>
    <mergeCell ref="A10:A11"/>
    <mergeCell ref="B10:B11"/>
    <mergeCell ref="C10:C14"/>
    <mergeCell ref="D10:D11"/>
    <mergeCell ref="E10:E11"/>
    <mergeCell ref="F10:F11"/>
    <mergeCell ref="G10:G11"/>
    <mergeCell ref="H10:H11"/>
    <mergeCell ref="I10:I11"/>
    <mergeCell ref="J10:J11"/>
    <mergeCell ref="K10:K11"/>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C6"/>
    <mergeCell ref="D1:N2"/>
    <mergeCell ref="D3:K3"/>
    <mergeCell ref="L3:N3"/>
    <mergeCell ref="D4:K4"/>
    <mergeCell ref="L4:N4"/>
    <mergeCell ref="D5:K5"/>
    <mergeCell ref="L5:N5"/>
    <mergeCell ref="D6:K6"/>
    <mergeCell ref="L6:N6"/>
  </mergeCell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topLeftCell="C5" zoomScale="40" zoomScaleNormal="40" workbookViewId="0">
      <selection activeCell="D12" sqref="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02.4257812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1" ht="32.25" thickTop="1" x14ac:dyDescent="0.2">
      <c r="A1" s="255"/>
      <c r="B1" s="256"/>
      <c r="C1" s="257"/>
      <c r="D1" s="264" t="s">
        <v>0</v>
      </c>
      <c r="E1" s="265"/>
      <c r="F1" s="265"/>
      <c r="G1" s="265"/>
      <c r="H1" s="265"/>
      <c r="I1" s="265"/>
      <c r="J1" s="265"/>
      <c r="K1" s="265"/>
      <c r="L1" s="265"/>
      <c r="M1" s="265"/>
      <c r="N1" s="266"/>
      <c r="O1" s="7"/>
      <c r="P1" s="7"/>
      <c r="Q1" s="7"/>
      <c r="R1" s="7"/>
      <c r="S1" s="7"/>
      <c r="T1" s="8"/>
    </row>
    <row r="2" spans="1:21" ht="31.5" x14ac:dyDescent="0.2">
      <c r="A2" s="258"/>
      <c r="B2" s="259"/>
      <c r="C2" s="260"/>
      <c r="D2" s="267"/>
      <c r="E2" s="268"/>
      <c r="F2" s="268"/>
      <c r="G2" s="268"/>
      <c r="H2" s="268"/>
      <c r="I2" s="268"/>
      <c r="J2" s="268"/>
      <c r="K2" s="268"/>
      <c r="L2" s="268"/>
      <c r="M2" s="268"/>
      <c r="N2" s="269"/>
      <c r="O2" s="9"/>
      <c r="P2" s="9"/>
      <c r="Q2" s="9"/>
      <c r="R2" s="9"/>
      <c r="S2" s="9"/>
      <c r="T2" s="10"/>
    </row>
    <row r="3" spans="1:21" ht="33.75"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1" ht="33.75"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1" s="2" customFormat="1" ht="33.75" x14ac:dyDescent="0.25">
      <c r="A5" s="258"/>
      <c r="B5" s="259"/>
      <c r="C5" s="260"/>
      <c r="D5" s="244" t="str">
        <f>'TÜM ÜNİVERSİTE  BİRİMLERİ'!D5:K5</f>
        <v>TEHLİKE SINIFI/GEÇERLİLİK SÜRESİ: Az Tehlikeli/ 6 Yıl</v>
      </c>
      <c r="E5" s="245"/>
      <c r="F5" s="245"/>
      <c r="G5" s="245"/>
      <c r="H5" s="245"/>
      <c r="I5" s="245"/>
      <c r="J5" s="245"/>
      <c r="K5" s="246"/>
      <c r="L5" s="272"/>
      <c r="M5" s="273"/>
      <c r="N5" s="274"/>
      <c r="O5" s="9"/>
      <c r="P5" s="9"/>
      <c r="Q5" s="9"/>
      <c r="R5" s="9"/>
      <c r="S5" s="9"/>
      <c r="T5" s="10"/>
    </row>
    <row r="6" spans="1:21" s="2" customFormat="1" ht="33.75"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1" s="2" customFormat="1" ht="33.75" x14ac:dyDescent="0.25">
      <c r="A7" s="241" t="s">
        <v>25</v>
      </c>
      <c r="B7" s="242"/>
      <c r="C7" s="243"/>
      <c r="D7" s="244" t="s">
        <v>910</v>
      </c>
      <c r="E7" s="245"/>
      <c r="F7" s="245"/>
      <c r="G7" s="245"/>
      <c r="H7" s="245"/>
      <c r="I7" s="245"/>
      <c r="J7" s="245"/>
      <c r="K7" s="246"/>
      <c r="L7" s="244" t="s">
        <v>1</v>
      </c>
      <c r="M7" s="245"/>
      <c r="N7" s="246"/>
      <c r="O7" s="247" t="s">
        <v>2</v>
      </c>
      <c r="P7" s="242"/>
      <c r="Q7" s="242"/>
      <c r="R7" s="242"/>
      <c r="S7" s="243"/>
      <c r="T7" s="13">
        <v>63</v>
      </c>
    </row>
    <row r="8" spans="1:21" s="2" customFormat="1" ht="28.5"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448</v>
      </c>
      <c r="U8" s="187"/>
    </row>
    <row r="9" spans="1:21" s="2" customFormat="1" ht="201.75"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1" s="2" customFormat="1" ht="409.5" customHeight="1" x14ac:dyDescent="0.25">
      <c r="A10" s="159">
        <v>1</v>
      </c>
      <c r="B10" s="145" t="s">
        <v>204</v>
      </c>
      <c r="C10" s="222" t="s">
        <v>19</v>
      </c>
      <c r="D10" s="147" t="s">
        <v>961</v>
      </c>
      <c r="E10" s="147" t="s">
        <v>202</v>
      </c>
      <c r="F10" s="149">
        <v>15</v>
      </c>
      <c r="G10" s="149">
        <v>3</v>
      </c>
      <c r="H10" s="149">
        <v>3</v>
      </c>
      <c r="I10" s="155">
        <f t="shared" ref="I10:I13" si="0">H10*G10*F10</f>
        <v>135</v>
      </c>
      <c r="J10" s="157" t="s">
        <v>20</v>
      </c>
      <c r="K10" s="147" t="s">
        <v>207</v>
      </c>
      <c r="L10" s="137" t="s">
        <v>203</v>
      </c>
      <c r="M10" s="139" t="s">
        <v>36</v>
      </c>
      <c r="N10" s="328" t="s">
        <v>951</v>
      </c>
      <c r="O10" s="135">
        <v>15</v>
      </c>
      <c r="P10" s="135">
        <v>0.2</v>
      </c>
      <c r="Q10" s="135">
        <v>3</v>
      </c>
      <c r="R10" s="141">
        <f>Q10*O10*P10</f>
        <v>9</v>
      </c>
      <c r="S10" s="151" t="s">
        <v>21</v>
      </c>
      <c r="T10" s="162" t="s">
        <v>551</v>
      </c>
    </row>
    <row r="11" spans="1:21" s="2" customFormat="1" ht="315" x14ac:dyDescent="0.25">
      <c r="A11" s="159">
        <v>2</v>
      </c>
      <c r="B11" s="145" t="s">
        <v>115</v>
      </c>
      <c r="C11" s="223"/>
      <c r="D11" s="147" t="s">
        <v>205</v>
      </c>
      <c r="E11" s="147" t="s">
        <v>206</v>
      </c>
      <c r="F11" s="149">
        <v>15</v>
      </c>
      <c r="G11" s="149">
        <v>3</v>
      </c>
      <c r="H11" s="149">
        <v>3</v>
      </c>
      <c r="I11" s="155">
        <f t="shared" si="0"/>
        <v>135</v>
      </c>
      <c r="J11" s="157" t="s">
        <v>20</v>
      </c>
      <c r="K11" s="147" t="s">
        <v>208</v>
      </c>
      <c r="L11" s="191" t="s">
        <v>209</v>
      </c>
      <c r="M11" s="139" t="s">
        <v>36</v>
      </c>
      <c r="N11" s="329"/>
      <c r="O11" s="135">
        <v>15</v>
      </c>
      <c r="P11" s="135">
        <v>0.2</v>
      </c>
      <c r="Q11" s="135">
        <v>3</v>
      </c>
      <c r="R11" s="141">
        <f>O11*P11*Q11</f>
        <v>9</v>
      </c>
      <c r="S11" s="151" t="s">
        <v>21</v>
      </c>
      <c r="T11" s="162" t="s">
        <v>551</v>
      </c>
    </row>
    <row r="12" spans="1:21" s="2" customFormat="1" ht="220.5" x14ac:dyDescent="0.25">
      <c r="A12" s="159">
        <v>3</v>
      </c>
      <c r="B12" s="145" t="s">
        <v>929</v>
      </c>
      <c r="C12" s="223"/>
      <c r="D12" s="147" t="s">
        <v>930</v>
      </c>
      <c r="E12" s="147" t="s">
        <v>931</v>
      </c>
      <c r="F12" s="149">
        <v>15</v>
      </c>
      <c r="G12" s="149">
        <v>3</v>
      </c>
      <c r="H12" s="149">
        <v>1</v>
      </c>
      <c r="I12" s="155">
        <f t="shared" si="0"/>
        <v>45</v>
      </c>
      <c r="J12" s="29" t="s">
        <v>23</v>
      </c>
      <c r="K12" s="147" t="s">
        <v>932</v>
      </c>
      <c r="L12" s="191" t="s">
        <v>933</v>
      </c>
      <c r="M12" s="139" t="s">
        <v>36</v>
      </c>
      <c r="N12" s="165" t="s">
        <v>109</v>
      </c>
      <c r="O12" s="135">
        <v>15</v>
      </c>
      <c r="P12" s="135">
        <v>0.2</v>
      </c>
      <c r="Q12" s="135">
        <v>1</v>
      </c>
      <c r="R12" s="141">
        <f>O12*P12*Q12</f>
        <v>3</v>
      </c>
      <c r="S12" s="151" t="s">
        <v>21</v>
      </c>
      <c r="T12" s="162" t="s">
        <v>551</v>
      </c>
    </row>
    <row r="13" spans="1:21" s="2" customFormat="1" ht="283.5" x14ac:dyDescent="0.25">
      <c r="A13" s="159">
        <v>4</v>
      </c>
      <c r="B13" s="145" t="s">
        <v>210</v>
      </c>
      <c r="C13" s="223"/>
      <c r="D13" s="147" t="s">
        <v>213</v>
      </c>
      <c r="E13" s="147" t="s">
        <v>211</v>
      </c>
      <c r="F13" s="149">
        <v>15</v>
      </c>
      <c r="G13" s="149">
        <v>3</v>
      </c>
      <c r="H13" s="149">
        <v>1</v>
      </c>
      <c r="I13" s="155">
        <f t="shared" si="0"/>
        <v>45</v>
      </c>
      <c r="J13" s="29" t="s">
        <v>23</v>
      </c>
      <c r="K13" s="147" t="s">
        <v>214</v>
      </c>
      <c r="L13" s="191" t="s">
        <v>212</v>
      </c>
      <c r="M13" s="139" t="s">
        <v>36</v>
      </c>
      <c r="N13" s="165" t="s">
        <v>109</v>
      </c>
      <c r="O13" s="135">
        <v>15</v>
      </c>
      <c r="P13" s="135">
        <v>0.2</v>
      </c>
      <c r="Q13" s="135">
        <v>1</v>
      </c>
      <c r="R13" s="141">
        <f>O13*P13*Q13</f>
        <v>3</v>
      </c>
      <c r="S13" s="151" t="s">
        <v>21</v>
      </c>
      <c r="T13" s="162" t="s">
        <v>551</v>
      </c>
    </row>
    <row r="14" spans="1:21" ht="33.75"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1" ht="33.75" x14ac:dyDescent="0.2">
      <c r="A15" s="227"/>
      <c r="B15" s="228"/>
      <c r="C15" s="228"/>
      <c r="D15" s="228"/>
      <c r="E15" s="228"/>
      <c r="F15" s="228"/>
      <c r="G15" s="228"/>
      <c r="H15" s="228"/>
      <c r="I15" s="228"/>
      <c r="J15" s="228"/>
      <c r="K15" s="228"/>
      <c r="L15" s="228"/>
      <c r="M15" s="228"/>
      <c r="N15" s="228"/>
      <c r="O15" s="228"/>
      <c r="P15" s="228"/>
      <c r="Q15" s="228"/>
      <c r="R15" s="228"/>
      <c r="S15" s="228"/>
      <c r="T15" s="229"/>
    </row>
    <row r="16" spans="1:21" ht="34.5"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31">
    <mergeCell ref="C10:C13"/>
    <mergeCell ref="A14:T14"/>
    <mergeCell ref="A15:T15"/>
    <mergeCell ref="A16:T16"/>
    <mergeCell ref="N10:N11"/>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C6"/>
    <mergeCell ref="D1:N2"/>
    <mergeCell ref="D3:K3"/>
    <mergeCell ref="L3:N3"/>
    <mergeCell ref="D4:K4"/>
    <mergeCell ref="L4:N4"/>
    <mergeCell ref="D5:K5"/>
    <mergeCell ref="L5:N5"/>
    <mergeCell ref="D6:K6"/>
    <mergeCell ref="L6:N6"/>
  </mergeCell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topLeftCell="D4" zoomScale="40" zoomScaleNormal="40" workbookViewId="0">
      <selection activeCell="D11" sqref="D11: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16"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1" ht="32.25" thickTop="1" x14ac:dyDescent="0.2">
      <c r="A1" s="255"/>
      <c r="B1" s="256"/>
      <c r="C1" s="257"/>
      <c r="D1" s="264" t="s">
        <v>0</v>
      </c>
      <c r="E1" s="265"/>
      <c r="F1" s="265"/>
      <c r="G1" s="265"/>
      <c r="H1" s="265"/>
      <c r="I1" s="265"/>
      <c r="J1" s="265"/>
      <c r="K1" s="265"/>
      <c r="L1" s="265"/>
      <c r="M1" s="265"/>
      <c r="N1" s="266"/>
      <c r="O1" s="7"/>
      <c r="P1" s="7"/>
      <c r="Q1" s="7"/>
      <c r="R1" s="7"/>
      <c r="S1" s="7"/>
      <c r="T1" s="8"/>
    </row>
    <row r="2" spans="1:21" ht="31.5" x14ac:dyDescent="0.2">
      <c r="A2" s="258"/>
      <c r="B2" s="259"/>
      <c r="C2" s="260"/>
      <c r="D2" s="267"/>
      <c r="E2" s="268"/>
      <c r="F2" s="268"/>
      <c r="G2" s="268"/>
      <c r="H2" s="268"/>
      <c r="I2" s="268"/>
      <c r="J2" s="268"/>
      <c r="K2" s="268"/>
      <c r="L2" s="268"/>
      <c r="M2" s="268"/>
      <c r="N2" s="269"/>
      <c r="O2" s="9"/>
      <c r="P2" s="9"/>
      <c r="Q2" s="9"/>
      <c r="R2" s="9"/>
      <c r="S2" s="9"/>
      <c r="T2" s="10"/>
    </row>
    <row r="3" spans="1:21" ht="33.75"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1" ht="33.75"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1" s="2" customFormat="1" ht="33.75" x14ac:dyDescent="0.25">
      <c r="A5" s="258"/>
      <c r="B5" s="259"/>
      <c r="C5" s="260"/>
      <c r="D5" s="244" t="str">
        <f>'TÜM ÜNİVERSİTE  BİRİMLERİ'!D5:K5</f>
        <v>TEHLİKE SINIFI/GEÇERLİLİK SÜRESİ: Az Tehlikeli/ 6 Yıl</v>
      </c>
      <c r="E5" s="245"/>
      <c r="F5" s="245"/>
      <c r="G5" s="245"/>
      <c r="H5" s="245"/>
      <c r="I5" s="245"/>
      <c r="J5" s="245"/>
      <c r="K5" s="246"/>
      <c r="L5" s="272"/>
      <c r="M5" s="273"/>
      <c r="N5" s="274"/>
      <c r="O5" s="9"/>
      <c r="P5" s="9"/>
      <c r="Q5" s="9"/>
      <c r="R5" s="9"/>
      <c r="S5" s="9"/>
      <c r="T5" s="10"/>
    </row>
    <row r="6" spans="1:21" s="2" customFormat="1" ht="33.75"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1" s="2" customFormat="1" ht="33.75" x14ac:dyDescent="0.25">
      <c r="A7" s="241" t="s">
        <v>25</v>
      </c>
      <c r="B7" s="242"/>
      <c r="C7" s="243"/>
      <c r="D7" s="244" t="s">
        <v>910</v>
      </c>
      <c r="E7" s="245"/>
      <c r="F7" s="245"/>
      <c r="G7" s="245"/>
      <c r="H7" s="245"/>
      <c r="I7" s="245"/>
      <c r="J7" s="245"/>
      <c r="K7" s="246"/>
      <c r="L7" s="244" t="s">
        <v>1</v>
      </c>
      <c r="M7" s="245"/>
      <c r="N7" s="246"/>
      <c r="O7" s="247" t="s">
        <v>2</v>
      </c>
      <c r="P7" s="242"/>
      <c r="Q7" s="242"/>
      <c r="R7" s="242"/>
      <c r="S7" s="243"/>
      <c r="T7" s="13">
        <v>64</v>
      </c>
    </row>
    <row r="8" spans="1:21" s="2" customFormat="1" ht="28.5"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c r="U8" s="187"/>
    </row>
    <row r="9" spans="1:21" s="2" customFormat="1" ht="201.75"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1" s="2" customFormat="1" ht="241.5" x14ac:dyDescent="0.25">
      <c r="A10" s="159">
        <v>1</v>
      </c>
      <c r="B10" s="145" t="s">
        <v>215</v>
      </c>
      <c r="C10" s="222" t="s">
        <v>19</v>
      </c>
      <c r="D10" s="147" t="s">
        <v>216</v>
      </c>
      <c r="E10" s="147" t="s">
        <v>547</v>
      </c>
      <c r="F10" s="149">
        <v>15</v>
      </c>
      <c r="G10" s="149">
        <v>3</v>
      </c>
      <c r="H10" s="149">
        <v>1</v>
      </c>
      <c r="I10" s="155">
        <f t="shared" ref="I10:I13" si="0">H10*G10*F10</f>
        <v>45</v>
      </c>
      <c r="J10" s="29" t="s">
        <v>23</v>
      </c>
      <c r="K10" s="147" t="s">
        <v>587</v>
      </c>
      <c r="L10" s="137" t="s">
        <v>217</v>
      </c>
      <c r="M10" s="139" t="s">
        <v>36</v>
      </c>
      <c r="N10" s="143" t="s">
        <v>964</v>
      </c>
      <c r="O10" s="135">
        <v>15</v>
      </c>
      <c r="P10" s="135">
        <v>0.2</v>
      </c>
      <c r="Q10" s="135">
        <v>1</v>
      </c>
      <c r="R10" s="141">
        <f>Q10*O10*P10</f>
        <v>3</v>
      </c>
      <c r="S10" s="151" t="s">
        <v>21</v>
      </c>
      <c r="T10" s="162" t="s">
        <v>552</v>
      </c>
    </row>
    <row r="11" spans="1:21" s="2" customFormat="1" ht="300" customHeight="1" x14ac:dyDescent="0.25">
      <c r="A11" s="290">
        <v>2</v>
      </c>
      <c r="B11" s="318" t="s">
        <v>224</v>
      </c>
      <c r="C11" s="223"/>
      <c r="D11" s="278" t="s">
        <v>218</v>
      </c>
      <c r="E11" s="278" t="s">
        <v>219</v>
      </c>
      <c r="F11" s="280">
        <v>40</v>
      </c>
      <c r="G11" s="280">
        <v>3</v>
      </c>
      <c r="H11" s="280">
        <v>2</v>
      </c>
      <c r="I11" s="286">
        <f t="shared" si="0"/>
        <v>240</v>
      </c>
      <c r="J11" s="332" t="s">
        <v>22</v>
      </c>
      <c r="K11" s="278" t="s">
        <v>962</v>
      </c>
      <c r="L11" s="393" t="s">
        <v>223</v>
      </c>
      <c r="M11" s="300" t="s">
        <v>36</v>
      </c>
      <c r="N11" s="336" t="s">
        <v>109</v>
      </c>
      <c r="O11" s="292">
        <v>40</v>
      </c>
      <c r="P11" s="292">
        <v>0.2</v>
      </c>
      <c r="Q11" s="292">
        <v>2</v>
      </c>
      <c r="R11" s="294">
        <f>O11*P11*Q11</f>
        <v>16</v>
      </c>
      <c r="S11" s="282" t="s">
        <v>21</v>
      </c>
      <c r="T11" s="330" t="s">
        <v>553</v>
      </c>
    </row>
    <row r="12" spans="1:21" s="2" customFormat="1" ht="300" customHeight="1" x14ac:dyDescent="0.25">
      <c r="A12" s="291"/>
      <c r="B12" s="319"/>
      <c r="C12" s="223"/>
      <c r="D12" s="279"/>
      <c r="E12" s="279"/>
      <c r="F12" s="281"/>
      <c r="G12" s="281"/>
      <c r="H12" s="281"/>
      <c r="I12" s="287"/>
      <c r="J12" s="333"/>
      <c r="K12" s="279"/>
      <c r="L12" s="394"/>
      <c r="M12" s="301"/>
      <c r="N12" s="337"/>
      <c r="O12" s="293"/>
      <c r="P12" s="293"/>
      <c r="Q12" s="293"/>
      <c r="R12" s="295"/>
      <c r="S12" s="283"/>
      <c r="T12" s="331"/>
    </row>
    <row r="13" spans="1:21" s="2" customFormat="1" ht="370.5" x14ac:dyDescent="0.25">
      <c r="A13" s="159">
        <v>3</v>
      </c>
      <c r="B13" s="145" t="s">
        <v>220</v>
      </c>
      <c r="C13" s="223"/>
      <c r="D13" s="147" t="s">
        <v>221</v>
      </c>
      <c r="E13" s="147" t="s">
        <v>219</v>
      </c>
      <c r="F13" s="149">
        <v>15</v>
      </c>
      <c r="G13" s="149">
        <v>3</v>
      </c>
      <c r="H13" s="149">
        <v>1</v>
      </c>
      <c r="I13" s="155">
        <f t="shared" si="0"/>
        <v>45</v>
      </c>
      <c r="J13" s="29" t="s">
        <v>23</v>
      </c>
      <c r="K13" s="147" t="s">
        <v>222</v>
      </c>
      <c r="L13" s="191" t="s">
        <v>963</v>
      </c>
      <c r="M13" s="139" t="s">
        <v>36</v>
      </c>
      <c r="N13" s="165" t="s">
        <v>109</v>
      </c>
      <c r="O13" s="135">
        <v>15</v>
      </c>
      <c r="P13" s="135">
        <v>0.2</v>
      </c>
      <c r="Q13" s="135">
        <v>1</v>
      </c>
      <c r="R13" s="141">
        <f>O13*P13*Q13</f>
        <v>3</v>
      </c>
      <c r="S13" s="151" t="s">
        <v>21</v>
      </c>
      <c r="T13" s="162" t="s">
        <v>554</v>
      </c>
    </row>
    <row r="14" spans="1:21" ht="33.75"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1" ht="33.75" x14ac:dyDescent="0.2">
      <c r="A15" s="227"/>
      <c r="B15" s="228"/>
      <c r="C15" s="228"/>
      <c r="D15" s="228"/>
      <c r="E15" s="228"/>
      <c r="F15" s="228"/>
      <c r="G15" s="228"/>
      <c r="H15" s="228"/>
      <c r="I15" s="228"/>
      <c r="J15" s="228"/>
      <c r="K15" s="228"/>
      <c r="L15" s="228"/>
      <c r="M15" s="228"/>
      <c r="N15" s="228"/>
      <c r="O15" s="228"/>
      <c r="P15" s="228"/>
      <c r="Q15" s="228"/>
      <c r="R15" s="228"/>
      <c r="S15" s="228"/>
      <c r="T15" s="229"/>
    </row>
    <row r="16" spans="1:21" ht="34.5"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49">
    <mergeCell ref="S11:S12"/>
    <mergeCell ref="T11:T12"/>
    <mergeCell ref="A14:T14"/>
    <mergeCell ref="A15:T15"/>
    <mergeCell ref="A16:T16"/>
    <mergeCell ref="M11:M12"/>
    <mergeCell ref="N11:N12"/>
    <mergeCell ref="O11:O12"/>
    <mergeCell ref="P11:P12"/>
    <mergeCell ref="Q11:Q12"/>
    <mergeCell ref="R11:R12"/>
    <mergeCell ref="G11:G12"/>
    <mergeCell ref="H11:H12"/>
    <mergeCell ref="I11:I12"/>
    <mergeCell ref="J11:J12"/>
    <mergeCell ref="K11:K12"/>
    <mergeCell ref="L11:L12"/>
    <mergeCell ref="C10:C13"/>
    <mergeCell ref="A11:A12"/>
    <mergeCell ref="B11:B12"/>
    <mergeCell ref="D11:D12"/>
    <mergeCell ref="E11:E12"/>
    <mergeCell ref="F11:F12"/>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C6"/>
    <mergeCell ref="D1:N2"/>
    <mergeCell ref="D3:K3"/>
    <mergeCell ref="L3:N3"/>
    <mergeCell ref="D4:K4"/>
    <mergeCell ref="L4:N4"/>
    <mergeCell ref="D5:K5"/>
    <mergeCell ref="L5:N5"/>
    <mergeCell ref="D6:K6"/>
    <mergeCell ref="L6:N6"/>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zoomScale="40" zoomScaleNormal="40" workbookViewId="0">
      <selection activeCell="D12" sqref="D12"/>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52.5703125" style="1" customWidth="1"/>
    <col min="6" max="10" width="8.7109375" style="1" customWidth="1"/>
    <col min="11" max="11" width="145.28515625" style="1" customWidth="1"/>
    <col min="12" max="12" width="52.2851562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1" ht="32.25" thickTop="1" x14ac:dyDescent="0.2">
      <c r="A1" s="255"/>
      <c r="B1" s="256"/>
      <c r="C1" s="257"/>
      <c r="D1" s="264" t="s">
        <v>0</v>
      </c>
      <c r="E1" s="265"/>
      <c r="F1" s="265"/>
      <c r="G1" s="265"/>
      <c r="H1" s="265"/>
      <c r="I1" s="265"/>
      <c r="J1" s="265"/>
      <c r="K1" s="265"/>
      <c r="L1" s="265"/>
      <c r="M1" s="265"/>
      <c r="N1" s="266"/>
      <c r="O1" s="7"/>
      <c r="P1" s="7"/>
      <c r="Q1" s="7"/>
      <c r="R1" s="7"/>
      <c r="S1" s="7"/>
      <c r="T1" s="8"/>
    </row>
    <row r="2" spans="1:21" ht="31.5" x14ac:dyDescent="0.2">
      <c r="A2" s="258"/>
      <c r="B2" s="259"/>
      <c r="C2" s="260"/>
      <c r="D2" s="267"/>
      <c r="E2" s="268"/>
      <c r="F2" s="268"/>
      <c r="G2" s="268"/>
      <c r="H2" s="268"/>
      <c r="I2" s="268"/>
      <c r="J2" s="268"/>
      <c r="K2" s="268"/>
      <c r="L2" s="268"/>
      <c r="M2" s="268"/>
      <c r="N2" s="269"/>
      <c r="O2" s="9"/>
      <c r="P2" s="9"/>
      <c r="Q2" s="9"/>
      <c r="R2" s="9"/>
      <c r="S2" s="9"/>
      <c r="T2" s="10"/>
    </row>
    <row r="3" spans="1:21" ht="33.75"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9"/>
      <c r="P3" s="9"/>
      <c r="Q3" s="9"/>
      <c r="R3" s="9"/>
      <c r="S3" s="9"/>
      <c r="T3" s="10"/>
    </row>
    <row r="4" spans="1:21" ht="33.75"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9"/>
      <c r="P4" s="9"/>
      <c r="Q4" s="9"/>
      <c r="R4" s="9"/>
      <c r="S4" s="9"/>
      <c r="T4" s="10"/>
    </row>
    <row r="5" spans="1:21" s="2" customFormat="1" ht="33.75" x14ac:dyDescent="0.25">
      <c r="A5" s="258"/>
      <c r="B5" s="259"/>
      <c r="C5" s="260"/>
      <c r="D5" s="244" t="str">
        <f>'TÜM ÜNİVERSİTE  BİRİMLERİ'!D5:K5</f>
        <v>TEHLİKE SINIFI/GEÇERLİLİK SÜRESİ: Az Tehlikeli/ 6 Yıl</v>
      </c>
      <c r="E5" s="245"/>
      <c r="F5" s="245"/>
      <c r="G5" s="245"/>
      <c r="H5" s="245"/>
      <c r="I5" s="245"/>
      <c r="J5" s="245"/>
      <c r="K5" s="246"/>
      <c r="L5" s="272"/>
      <c r="M5" s="273"/>
      <c r="N5" s="274"/>
      <c r="O5" s="9"/>
      <c r="P5" s="9"/>
      <c r="Q5" s="9"/>
      <c r="R5" s="9"/>
      <c r="S5" s="9"/>
      <c r="T5" s="10"/>
    </row>
    <row r="6" spans="1:21" s="2" customFormat="1" ht="33.75" x14ac:dyDescent="0.25">
      <c r="A6" s="261"/>
      <c r="B6" s="262"/>
      <c r="C6" s="263"/>
      <c r="D6" s="244"/>
      <c r="E6" s="245"/>
      <c r="F6" s="245"/>
      <c r="G6" s="245"/>
      <c r="H6" s="245"/>
      <c r="I6" s="245"/>
      <c r="J6" s="245"/>
      <c r="K6" s="246"/>
      <c r="L6" s="272" t="str">
        <f>'TÜM ÜNİVERSİTE  BİRİMLERİ'!L6:N6</f>
        <v>E-mail: webadmin@cankaya.edu.tr</v>
      </c>
      <c r="M6" s="273"/>
      <c r="N6" s="275"/>
      <c r="O6" s="11"/>
      <c r="P6" s="11"/>
      <c r="Q6" s="11"/>
      <c r="R6" s="11"/>
      <c r="S6" s="11"/>
      <c r="T6" s="12"/>
    </row>
    <row r="7" spans="1:21" s="2" customFormat="1" ht="33.75" x14ac:dyDescent="0.25">
      <c r="A7" s="241" t="s">
        <v>25</v>
      </c>
      <c r="B7" s="242"/>
      <c r="C7" s="243"/>
      <c r="D7" s="244" t="s">
        <v>910</v>
      </c>
      <c r="E7" s="245"/>
      <c r="F7" s="245"/>
      <c r="G7" s="245"/>
      <c r="H7" s="245"/>
      <c r="I7" s="245"/>
      <c r="J7" s="245"/>
      <c r="K7" s="246"/>
      <c r="L7" s="244" t="s">
        <v>1</v>
      </c>
      <c r="M7" s="245"/>
      <c r="N7" s="246"/>
      <c r="O7" s="247" t="s">
        <v>2</v>
      </c>
      <c r="P7" s="242"/>
      <c r="Q7" s="242"/>
      <c r="R7" s="242"/>
      <c r="S7" s="243"/>
      <c r="T7" s="13">
        <v>65</v>
      </c>
    </row>
    <row r="8" spans="1:21" s="2" customFormat="1" ht="28.5"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c r="U8" s="187"/>
    </row>
    <row r="9" spans="1:21" s="2" customFormat="1" ht="201.75"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1" s="2" customFormat="1" x14ac:dyDescent="0.25">
      <c r="A10" s="290">
        <v>1</v>
      </c>
      <c r="B10" s="276" t="s">
        <v>934</v>
      </c>
      <c r="C10" s="222" t="s">
        <v>19</v>
      </c>
      <c r="D10" s="278" t="s">
        <v>935</v>
      </c>
      <c r="E10" s="278" t="s">
        <v>936</v>
      </c>
      <c r="F10" s="280">
        <v>40</v>
      </c>
      <c r="G10" s="280">
        <v>3</v>
      </c>
      <c r="H10" s="280">
        <v>1</v>
      </c>
      <c r="I10" s="286">
        <f>H10*G10*F10</f>
        <v>120</v>
      </c>
      <c r="J10" s="288" t="s">
        <v>20</v>
      </c>
      <c r="K10" s="278" t="s">
        <v>937</v>
      </c>
      <c r="L10" s="298" t="s">
        <v>965</v>
      </c>
      <c r="M10" s="300" t="s">
        <v>36</v>
      </c>
      <c r="N10" s="328" t="s">
        <v>951</v>
      </c>
      <c r="O10" s="292">
        <v>40</v>
      </c>
      <c r="P10" s="292">
        <v>0.2</v>
      </c>
      <c r="Q10" s="292">
        <v>1</v>
      </c>
      <c r="R10" s="294">
        <f>Q10*P10*O10</f>
        <v>8</v>
      </c>
      <c r="S10" s="282" t="s">
        <v>21</v>
      </c>
      <c r="T10" s="330" t="s">
        <v>938</v>
      </c>
    </row>
    <row r="11" spans="1:21" s="2" customFormat="1" ht="381.75" customHeight="1" x14ac:dyDescent="0.25">
      <c r="A11" s="291"/>
      <c r="B11" s="277"/>
      <c r="C11" s="223"/>
      <c r="D11" s="279"/>
      <c r="E11" s="279"/>
      <c r="F11" s="281"/>
      <c r="G11" s="281"/>
      <c r="H11" s="281"/>
      <c r="I11" s="287"/>
      <c r="J11" s="289"/>
      <c r="K11" s="279"/>
      <c r="L11" s="299"/>
      <c r="M11" s="301"/>
      <c r="N11" s="329"/>
      <c r="O11" s="293"/>
      <c r="P11" s="293"/>
      <c r="Q11" s="293"/>
      <c r="R11" s="295"/>
      <c r="S11" s="283"/>
      <c r="T11" s="331"/>
    </row>
    <row r="12" spans="1:21" s="2" customFormat="1" ht="220.5" x14ac:dyDescent="0.25">
      <c r="A12" s="16">
        <v>2</v>
      </c>
      <c r="B12" s="17" t="s">
        <v>939</v>
      </c>
      <c r="C12" s="223"/>
      <c r="D12" s="19" t="s">
        <v>940</v>
      </c>
      <c r="E12" s="19" t="s">
        <v>941</v>
      </c>
      <c r="F12" s="20">
        <v>40</v>
      </c>
      <c r="G12" s="20">
        <v>3</v>
      </c>
      <c r="H12" s="20">
        <v>2</v>
      </c>
      <c r="I12" s="26">
        <f>H12*G12*F12</f>
        <v>240</v>
      </c>
      <c r="J12" s="25" t="s">
        <v>22</v>
      </c>
      <c r="K12" s="31" t="s">
        <v>942</v>
      </c>
      <c r="L12" s="188" t="s">
        <v>104</v>
      </c>
      <c r="M12" s="38" t="s">
        <v>36</v>
      </c>
      <c r="N12" s="36" t="s">
        <v>109</v>
      </c>
      <c r="O12" s="27">
        <v>40</v>
      </c>
      <c r="P12" s="27">
        <v>0.2</v>
      </c>
      <c r="Q12" s="27">
        <v>2</v>
      </c>
      <c r="R12" s="28">
        <f>O12*P12*Q12</f>
        <v>16</v>
      </c>
      <c r="S12" s="30" t="s">
        <v>21</v>
      </c>
      <c r="T12" s="24"/>
    </row>
    <row r="13" spans="1:21" s="2" customFormat="1" ht="390" customHeight="1" x14ac:dyDescent="0.25">
      <c r="A13" s="16">
        <v>3</v>
      </c>
      <c r="B13" s="17" t="s">
        <v>943</v>
      </c>
      <c r="C13" s="223"/>
      <c r="D13" s="19" t="s">
        <v>944</v>
      </c>
      <c r="E13" s="19" t="s">
        <v>945</v>
      </c>
      <c r="F13" s="20">
        <v>40</v>
      </c>
      <c r="G13" s="20">
        <v>3</v>
      </c>
      <c r="H13" s="20">
        <v>2</v>
      </c>
      <c r="I13" s="26">
        <f>H13*G13*F13</f>
        <v>240</v>
      </c>
      <c r="J13" s="25" t="s">
        <v>22</v>
      </c>
      <c r="K13" s="31" t="s">
        <v>946</v>
      </c>
      <c r="L13" s="188" t="s">
        <v>104</v>
      </c>
      <c r="M13" s="38" t="s">
        <v>36</v>
      </c>
      <c r="N13" s="36" t="s">
        <v>109</v>
      </c>
      <c r="O13" s="27">
        <v>40</v>
      </c>
      <c r="P13" s="27">
        <v>0.2</v>
      </c>
      <c r="Q13" s="27">
        <v>2</v>
      </c>
      <c r="R13" s="28">
        <f>O13*P13*Q13</f>
        <v>16</v>
      </c>
      <c r="S13" s="30" t="s">
        <v>21</v>
      </c>
      <c r="T13" s="24"/>
    </row>
    <row r="14" spans="1:21" s="2" customFormat="1" ht="258" customHeight="1" x14ac:dyDescent="0.25">
      <c r="A14" s="16">
        <v>4</v>
      </c>
      <c r="B14" s="17" t="s">
        <v>182</v>
      </c>
      <c r="C14" s="223"/>
      <c r="D14" s="19" t="s">
        <v>947</v>
      </c>
      <c r="E14" s="19" t="s">
        <v>948</v>
      </c>
      <c r="F14" s="20">
        <v>40</v>
      </c>
      <c r="G14" s="20">
        <v>3</v>
      </c>
      <c r="H14" s="20">
        <v>2</v>
      </c>
      <c r="I14" s="26">
        <f>H14*G14*F14</f>
        <v>240</v>
      </c>
      <c r="J14" s="25" t="s">
        <v>22</v>
      </c>
      <c r="K14" s="31" t="s">
        <v>949</v>
      </c>
      <c r="L14" s="188" t="s">
        <v>104</v>
      </c>
      <c r="M14" s="38" t="s">
        <v>36</v>
      </c>
      <c r="N14" s="36" t="s">
        <v>109</v>
      </c>
      <c r="O14" s="27">
        <v>40</v>
      </c>
      <c r="P14" s="27">
        <v>0.2</v>
      </c>
      <c r="Q14" s="27">
        <v>2</v>
      </c>
      <c r="R14" s="28">
        <f t="shared" ref="R14" si="0">O14*P14*Q14</f>
        <v>16</v>
      </c>
      <c r="S14" s="30" t="s">
        <v>21</v>
      </c>
      <c r="T14" s="24"/>
    </row>
    <row r="15" spans="1:21" ht="33.75" x14ac:dyDescent="0.2">
      <c r="A15" s="224" t="s">
        <v>447</v>
      </c>
      <c r="B15" s="225"/>
      <c r="C15" s="225"/>
      <c r="D15" s="225"/>
      <c r="E15" s="225"/>
      <c r="F15" s="225"/>
      <c r="G15" s="225"/>
      <c r="H15" s="225"/>
      <c r="I15" s="225"/>
      <c r="J15" s="225"/>
      <c r="K15" s="225"/>
      <c r="L15" s="225"/>
      <c r="M15" s="225"/>
      <c r="N15" s="225"/>
      <c r="O15" s="225"/>
      <c r="P15" s="225"/>
      <c r="Q15" s="225"/>
      <c r="R15" s="225"/>
      <c r="S15" s="225"/>
      <c r="T15" s="226"/>
    </row>
    <row r="16" spans="1:21" ht="33.75" x14ac:dyDescent="0.2">
      <c r="A16" s="227"/>
      <c r="B16" s="228"/>
      <c r="C16" s="228"/>
      <c r="D16" s="228"/>
      <c r="E16" s="228"/>
      <c r="F16" s="228"/>
      <c r="G16" s="228"/>
      <c r="H16" s="228"/>
      <c r="I16" s="228"/>
      <c r="J16" s="228"/>
      <c r="K16" s="228"/>
      <c r="L16" s="228"/>
      <c r="M16" s="228"/>
      <c r="N16" s="228"/>
      <c r="O16" s="228"/>
      <c r="P16" s="228"/>
      <c r="Q16" s="228"/>
      <c r="R16" s="228"/>
      <c r="S16" s="228"/>
      <c r="T16" s="229"/>
    </row>
    <row r="17" spans="1:20" ht="34.5" thickBot="1" x14ac:dyDescent="0.25">
      <c r="A17" s="230"/>
      <c r="B17" s="231"/>
      <c r="C17" s="231"/>
      <c r="D17" s="231"/>
      <c r="E17" s="231"/>
      <c r="F17" s="231"/>
      <c r="G17" s="231"/>
      <c r="H17" s="231"/>
      <c r="I17" s="231"/>
      <c r="J17" s="231"/>
      <c r="K17" s="231"/>
      <c r="L17" s="231"/>
      <c r="M17" s="231"/>
      <c r="N17" s="231"/>
      <c r="O17" s="231"/>
      <c r="P17" s="231"/>
      <c r="Q17" s="231"/>
      <c r="R17" s="231"/>
      <c r="S17" s="231"/>
      <c r="T17" s="232"/>
    </row>
    <row r="18" spans="1:20" ht="12" thickTop="1" x14ac:dyDescent="0.2"/>
  </sheetData>
  <mergeCells count="49">
    <mergeCell ref="S10:S11"/>
    <mergeCell ref="T10:T11"/>
    <mergeCell ref="A15:T15"/>
    <mergeCell ref="A16:T16"/>
    <mergeCell ref="A17:T17"/>
    <mergeCell ref="M10:M11"/>
    <mergeCell ref="N10:N11"/>
    <mergeCell ref="O10:O11"/>
    <mergeCell ref="P10:P11"/>
    <mergeCell ref="Q10:Q11"/>
    <mergeCell ref="R10:R11"/>
    <mergeCell ref="G10:G11"/>
    <mergeCell ref="H10:H11"/>
    <mergeCell ref="I10:I11"/>
    <mergeCell ref="J10:J11"/>
    <mergeCell ref="K10:K11"/>
    <mergeCell ref="L10:L11"/>
    <mergeCell ref="A10:A11"/>
    <mergeCell ref="B10:B11"/>
    <mergeCell ref="C10:C14"/>
    <mergeCell ref="D10:D11"/>
    <mergeCell ref="E10:E11"/>
    <mergeCell ref="F10:F11"/>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A1:C6"/>
    <mergeCell ref="D1:N2"/>
    <mergeCell ref="D3:K3"/>
    <mergeCell ref="L3:N3"/>
    <mergeCell ref="D4:K4"/>
    <mergeCell ref="L4:N4"/>
    <mergeCell ref="D5:K5"/>
    <mergeCell ref="L5:N5"/>
    <mergeCell ref="D6:K6"/>
    <mergeCell ref="L6:N6"/>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zoomScale="30" zoomScaleNormal="30" workbookViewId="0">
      <selection activeCell="D12" sqref="D12"/>
    </sheetView>
  </sheetViews>
  <sheetFormatPr defaultColWidth="9.140625" defaultRowHeight="11.25" x14ac:dyDescent="0.2"/>
  <cols>
    <col min="1" max="1" width="5.7109375" style="1" customWidth="1"/>
    <col min="2" max="2" width="41.140625" style="1" bestFit="1" customWidth="1"/>
    <col min="3" max="3" width="9.28515625" style="1" customWidth="1"/>
    <col min="4" max="4" width="55.42578125" style="1" customWidth="1"/>
    <col min="5" max="5" width="68" style="1" customWidth="1"/>
    <col min="6" max="8" width="8.7109375" style="1" customWidth="1"/>
    <col min="9" max="9" width="22.5703125" style="1" bestFit="1" customWidth="1"/>
    <col min="10" max="10" width="8.7109375" style="1" customWidth="1"/>
    <col min="11" max="11" width="102.4257812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605</v>
      </c>
      <c r="E7" s="245"/>
      <c r="F7" s="245"/>
      <c r="G7" s="245"/>
      <c r="H7" s="245"/>
      <c r="I7" s="245"/>
      <c r="J7" s="245"/>
      <c r="K7" s="246"/>
      <c r="L7" s="244" t="s">
        <v>1</v>
      </c>
      <c r="M7" s="245"/>
      <c r="N7" s="246"/>
      <c r="O7" s="247" t="s">
        <v>2</v>
      </c>
      <c r="P7" s="242"/>
      <c r="Q7" s="242"/>
      <c r="R7" s="242"/>
      <c r="S7" s="243"/>
      <c r="T7" s="13">
        <v>66</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361.5" customHeight="1" x14ac:dyDescent="0.25">
      <c r="A10" s="195">
        <v>1</v>
      </c>
      <c r="B10" s="193" t="s">
        <v>970</v>
      </c>
      <c r="C10" s="222" t="s">
        <v>19</v>
      </c>
      <c r="D10" s="194" t="s">
        <v>971</v>
      </c>
      <c r="E10" s="194" t="s">
        <v>972</v>
      </c>
      <c r="F10" s="110">
        <v>40</v>
      </c>
      <c r="G10" s="110">
        <v>1</v>
      </c>
      <c r="H10" s="110">
        <v>3</v>
      </c>
      <c r="I10" s="110">
        <f t="shared" ref="I10:I12" si="0">F10*G10*H10</f>
        <v>120</v>
      </c>
      <c r="J10" s="127" t="s">
        <v>20</v>
      </c>
      <c r="K10" s="194" t="s">
        <v>973</v>
      </c>
      <c r="L10" s="192" t="s">
        <v>104</v>
      </c>
      <c r="M10" s="38" t="s">
        <v>36</v>
      </c>
      <c r="N10" s="196" t="s">
        <v>599</v>
      </c>
      <c r="O10" s="114">
        <v>40</v>
      </c>
      <c r="P10" s="114">
        <v>0.2</v>
      </c>
      <c r="Q10" s="114">
        <v>0.5</v>
      </c>
      <c r="R10" s="118">
        <f t="shared" ref="R10" si="1">PRODUCT(P10*O10*Q10)</f>
        <v>4</v>
      </c>
      <c r="S10" s="117" t="str">
        <f t="shared" ref="S10:S13" si="2">IF(O10*P10*Q10&lt;20,"Kabul Edilebilir Risk",IF(O10*P10*Q10&lt;70,"Olası Risk",IF(O10*P10*Q10&lt;200,"Önemli Risk",IF(O10*P10*Q10&lt;400,"Yüksek Risk",IF(O10*P10*Q10&lt;1800,"Çok Yüksek Risk",IF(O10*P10*Q10&lt;10000,"Tolore Edilemez Risk"))))))</f>
        <v>Kabul Edilebilir Risk</v>
      </c>
      <c r="T10" s="197"/>
    </row>
    <row r="11" spans="1:20" s="2" customFormat="1" ht="277.5" customHeight="1" x14ac:dyDescent="0.25">
      <c r="A11" s="195">
        <v>2</v>
      </c>
      <c r="B11" s="193" t="s">
        <v>974</v>
      </c>
      <c r="C11" s="223"/>
      <c r="D11" s="194" t="s">
        <v>975</v>
      </c>
      <c r="E11" s="194" t="s">
        <v>976</v>
      </c>
      <c r="F11" s="110">
        <v>40</v>
      </c>
      <c r="G11" s="110">
        <v>3</v>
      </c>
      <c r="H11" s="110">
        <v>6</v>
      </c>
      <c r="I11" s="110">
        <f t="shared" si="0"/>
        <v>720</v>
      </c>
      <c r="J11" s="111" t="s">
        <v>129</v>
      </c>
      <c r="K11" s="194" t="s">
        <v>977</v>
      </c>
      <c r="L11" s="192" t="s">
        <v>978</v>
      </c>
      <c r="M11" s="38"/>
      <c r="N11" s="198"/>
      <c r="O11" s="114">
        <v>40</v>
      </c>
      <c r="P11" s="114">
        <v>0.2</v>
      </c>
      <c r="Q11" s="114">
        <v>1</v>
      </c>
      <c r="R11" s="118">
        <f>PRODUCT(O11,P11,Q11)</f>
        <v>8</v>
      </c>
      <c r="S11" s="117" t="str">
        <f t="shared" si="2"/>
        <v>Kabul Edilebilir Risk</v>
      </c>
      <c r="T11" s="197"/>
    </row>
    <row r="12" spans="1:20" s="2" customFormat="1" ht="277.5" customHeight="1" x14ac:dyDescent="0.25">
      <c r="A12" s="195">
        <v>3</v>
      </c>
      <c r="B12" s="193" t="s">
        <v>57</v>
      </c>
      <c r="C12" s="223"/>
      <c r="D12" s="194" t="s">
        <v>979</v>
      </c>
      <c r="E12" s="194" t="s">
        <v>980</v>
      </c>
      <c r="F12" s="110">
        <v>40</v>
      </c>
      <c r="G12" s="110">
        <v>3</v>
      </c>
      <c r="H12" s="110">
        <v>6</v>
      </c>
      <c r="I12" s="110">
        <f t="shared" si="0"/>
        <v>720</v>
      </c>
      <c r="J12" s="111" t="s">
        <v>129</v>
      </c>
      <c r="K12" s="194" t="s">
        <v>981</v>
      </c>
      <c r="L12" s="192" t="s">
        <v>982</v>
      </c>
      <c r="M12" s="38" t="s">
        <v>36</v>
      </c>
      <c r="N12" s="198" t="s">
        <v>109</v>
      </c>
      <c r="O12" s="114">
        <v>40</v>
      </c>
      <c r="P12" s="114">
        <v>0.2</v>
      </c>
      <c r="Q12" s="114">
        <v>0.5</v>
      </c>
      <c r="R12" s="118">
        <f t="shared" ref="R12:R13" si="3">PRODUCT(P12*O12*Q12)</f>
        <v>4</v>
      </c>
      <c r="S12" s="117" t="str">
        <f t="shared" si="2"/>
        <v>Kabul Edilebilir Risk</v>
      </c>
      <c r="T12" s="197"/>
    </row>
    <row r="13" spans="1:20" s="2" customFormat="1" ht="409.6" customHeight="1" x14ac:dyDescent="0.25">
      <c r="A13" s="195">
        <v>4</v>
      </c>
      <c r="B13" s="193" t="s">
        <v>983</v>
      </c>
      <c r="C13" s="223"/>
      <c r="D13" s="194" t="s">
        <v>984</v>
      </c>
      <c r="E13" s="194" t="s">
        <v>980</v>
      </c>
      <c r="F13" s="123">
        <v>40</v>
      </c>
      <c r="G13" s="123">
        <v>6</v>
      </c>
      <c r="H13" s="123">
        <v>0.5</v>
      </c>
      <c r="I13" s="118">
        <f t="shared" ref="I13" si="4">PRODUCT(G13*F13*H13)</f>
        <v>120</v>
      </c>
      <c r="J13" s="117" t="str">
        <f t="shared" ref="J13" si="5">IF(F13*G13*H13&lt;20,"Kabul Edilebilir Risk",IF(F13*G13*H13&lt;70,"Olası Risk",IF(F13*G13*H13&lt;200,"Önemli Risk",IF(F13*G13*H13&lt;400,"Yüksek Risk",IF(F13*G13*H13&lt;1800,"Çok Yüksek Risk",IF(F13*G13*H13&lt;10000,"Tolore Edilemez Risk"))))))</f>
        <v>Önemli Risk</v>
      </c>
      <c r="K13" s="194" t="s">
        <v>985</v>
      </c>
      <c r="L13" s="192" t="s">
        <v>986</v>
      </c>
      <c r="M13" s="38" t="s">
        <v>36</v>
      </c>
      <c r="N13" s="198" t="s">
        <v>109</v>
      </c>
      <c r="O13" s="114">
        <v>40</v>
      </c>
      <c r="P13" s="114">
        <v>0.2</v>
      </c>
      <c r="Q13" s="114">
        <v>0.5</v>
      </c>
      <c r="R13" s="118">
        <f t="shared" si="3"/>
        <v>4</v>
      </c>
      <c r="S13" s="117" t="str">
        <f t="shared" si="2"/>
        <v>Kabul Edilebilir Risk</v>
      </c>
      <c r="T13" s="197"/>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31">
    <mergeCell ref="T8:T9"/>
    <mergeCell ref="C10:C13"/>
    <mergeCell ref="A14:T14"/>
    <mergeCell ref="A15:T15"/>
    <mergeCell ref="A16:T16"/>
    <mergeCell ref="F8:J8"/>
    <mergeCell ref="K8:K9"/>
    <mergeCell ref="L8:L9"/>
    <mergeCell ref="M8:M9"/>
    <mergeCell ref="N8:N9"/>
    <mergeCell ref="O8:S8"/>
    <mergeCell ref="A8:A9"/>
    <mergeCell ref="B8:B9"/>
    <mergeCell ref="C8:C9"/>
    <mergeCell ref="D8:D9"/>
    <mergeCell ref="E8:E9"/>
    <mergeCell ref="L6:N6"/>
    <mergeCell ref="A7:C7"/>
    <mergeCell ref="D7:K7"/>
    <mergeCell ref="L7:N7"/>
    <mergeCell ref="O7:S7"/>
    <mergeCell ref="A1:C6"/>
    <mergeCell ref="D1:N2"/>
    <mergeCell ref="O1:T6"/>
    <mergeCell ref="D3:K3"/>
    <mergeCell ref="L3:N3"/>
    <mergeCell ref="D4:K4"/>
    <mergeCell ref="L4:N4"/>
    <mergeCell ref="D5:K5"/>
    <mergeCell ref="L5:N5"/>
    <mergeCell ref="D6:K6"/>
  </mergeCells>
  <conditionalFormatting sqref="I10">
    <cfRule type="cellIs" dxfId="647" priority="91" operator="between">
      <formula>1800</formula>
      <formula>10000</formula>
    </cfRule>
    <cfRule type="cellIs" dxfId="646" priority="92" operator="between">
      <formula>400</formula>
      <formula>1799</formula>
    </cfRule>
    <cfRule type="cellIs" dxfId="645" priority="93" operator="between">
      <formula>200</formula>
      <formula>399</formula>
    </cfRule>
    <cfRule type="cellIs" dxfId="644" priority="94" operator="between">
      <formula>70</formula>
      <formula>199</formula>
    </cfRule>
    <cfRule type="cellIs" dxfId="643" priority="95" operator="between">
      <formula>20</formula>
      <formula>69</formula>
    </cfRule>
    <cfRule type="cellIs" dxfId="642" priority="96" operator="between">
      <formula>0</formula>
      <formula>19</formula>
    </cfRule>
  </conditionalFormatting>
  <conditionalFormatting sqref="J10">
    <cfRule type="containsText" dxfId="641" priority="85" operator="containsText" text="Tolore Edilemez Risk">
      <formula>NOT(ISERROR(SEARCH("Tolore Edilemez Risk",J10)))</formula>
    </cfRule>
    <cfRule type="containsText" dxfId="640" priority="86" operator="containsText" text="Çok Yüksek Risk">
      <formula>NOT(ISERROR(SEARCH("Çok Yüksek Risk",J10)))</formula>
    </cfRule>
    <cfRule type="containsText" dxfId="639" priority="87" operator="containsText" text="Yüksek Risk">
      <formula>NOT(ISERROR(SEARCH("Yüksek Risk",J10)))</formula>
    </cfRule>
    <cfRule type="containsText" dxfId="638" priority="88" operator="containsText" text="Önemli Risk">
      <formula>NOT(ISERROR(SEARCH("Önemli Risk",J10)))</formula>
    </cfRule>
    <cfRule type="containsText" dxfId="637" priority="89" operator="containsText" text="Olası Risk">
      <formula>NOT(ISERROR(SEARCH("Olası Risk",J10)))</formula>
    </cfRule>
    <cfRule type="containsText" dxfId="636" priority="90" operator="containsText" text="Kabul Edilebilir Risk">
      <formula>NOT(ISERROR(SEARCH("Kabul Edilebilir Risk",J10)))</formula>
    </cfRule>
  </conditionalFormatting>
  <conditionalFormatting sqref="R10">
    <cfRule type="cellIs" dxfId="635" priority="79" operator="between">
      <formula>1800</formula>
      <formula>10000</formula>
    </cfRule>
    <cfRule type="cellIs" dxfId="634" priority="80" operator="between">
      <formula>400</formula>
      <formula>1799</formula>
    </cfRule>
    <cfRule type="cellIs" dxfId="633" priority="81" operator="between">
      <formula>200</formula>
      <formula>399</formula>
    </cfRule>
    <cfRule type="cellIs" dxfId="632" priority="82" operator="between">
      <formula>70</formula>
      <formula>199</formula>
    </cfRule>
    <cfRule type="cellIs" dxfId="631" priority="83" operator="between">
      <formula>20</formula>
      <formula>69</formula>
    </cfRule>
    <cfRule type="cellIs" dxfId="630" priority="84" operator="between">
      <formula>0</formula>
      <formula>19</formula>
    </cfRule>
  </conditionalFormatting>
  <conditionalFormatting sqref="S10">
    <cfRule type="containsText" dxfId="629" priority="73" operator="containsText" text="Tolore Edilemez Risk">
      <formula>NOT(ISERROR(SEARCH("Tolore Edilemez Risk",S10)))</formula>
    </cfRule>
    <cfRule type="containsText" dxfId="628" priority="74" operator="containsText" text="Çok Yüksek Risk">
      <formula>NOT(ISERROR(SEARCH("Çok Yüksek Risk",S10)))</formula>
    </cfRule>
    <cfRule type="containsText" dxfId="627" priority="75" operator="containsText" text="Yüksek Risk">
      <formula>NOT(ISERROR(SEARCH("Yüksek Risk",S10)))</formula>
    </cfRule>
    <cfRule type="containsText" dxfId="626" priority="76" operator="containsText" text="Önemli Risk">
      <formula>NOT(ISERROR(SEARCH("Önemli Risk",S10)))</formula>
    </cfRule>
    <cfRule type="containsText" dxfId="625" priority="77" operator="containsText" text="Olası Risk">
      <formula>NOT(ISERROR(SEARCH("Olası Risk",S10)))</formula>
    </cfRule>
    <cfRule type="containsText" dxfId="624" priority="78" operator="containsText" text="Kabul Edilebilir Risk">
      <formula>NOT(ISERROR(SEARCH("Kabul Edilebilir Risk",S10)))</formula>
    </cfRule>
  </conditionalFormatting>
  <conditionalFormatting sqref="I11">
    <cfRule type="cellIs" dxfId="623" priority="67" operator="between">
      <formula>1800</formula>
      <formula>10000</formula>
    </cfRule>
    <cfRule type="cellIs" dxfId="622" priority="68" operator="between">
      <formula>400</formula>
      <formula>1799</formula>
    </cfRule>
    <cfRule type="cellIs" dxfId="621" priority="69" operator="between">
      <formula>200</formula>
      <formula>399</formula>
    </cfRule>
    <cfRule type="cellIs" dxfId="620" priority="70" operator="between">
      <formula>70</formula>
      <formula>199</formula>
    </cfRule>
    <cfRule type="cellIs" dxfId="619" priority="71" operator="between">
      <formula>20</formula>
      <formula>69</formula>
    </cfRule>
    <cfRule type="cellIs" dxfId="618" priority="72" operator="between">
      <formula>0</formula>
      <formula>19</formula>
    </cfRule>
  </conditionalFormatting>
  <conditionalFormatting sqref="J11">
    <cfRule type="containsText" dxfId="617" priority="61" operator="containsText" text="Tolore Edilemez Risk">
      <formula>NOT(ISERROR(SEARCH("Tolore Edilemez Risk",J11)))</formula>
    </cfRule>
    <cfRule type="containsText" dxfId="616" priority="62" operator="containsText" text="Çok Yüksek Risk">
      <formula>NOT(ISERROR(SEARCH("Çok Yüksek Risk",J11)))</formula>
    </cfRule>
    <cfRule type="containsText" dxfId="615" priority="63" operator="containsText" text="Yüksek Risk">
      <formula>NOT(ISERROR(SEARCH("Yüksek Risk",J11)))</formula>
    </cfRule>
    <cfRule type="containsText" dxfId="614" priority="64" operator="containsText" text="Önemli Risk">
      <formula>NOT(ISERROR(SEARCH("Önemli Risk",J11)))</formula>
    </cfRule>
    <cfRule type="containsText" dxfId="613" priority="65" operator="containsText" text="Olası Risk">
      <formula>NOT(ISERROR(SEARCH("Olası Risk",J11)))</formula>
    </cfRule>
    <cfRule type="containsText" dxfId="612" priority="66" operator="containsText" text="Kabul Edilebilir Risk">
      <formula>NOT(ISERROR(SEARCH("Kabul Edilebilir Risk",J11)))</formula>
    </cfRule>
  </conditionalFormatting>
  <conditionalFormatting sqref="R11">
    <cfRule type="cellIs" dxfId="611" priority="55" operator="between">
      <formula>1800</formula>
      <formula>10000</formula>
    </cfRule>
    <cfRule type="cellIs" dxfId="610" priority="56" operator="between">
      <formula>400</formula>
      <formula>1799</formula>
    </cfRule>
    <cfRule type="cellIs" dxfId="609" priority="57" operator="between">
      <formula>200</formula>
      <formula>399</formula>
    </cfRule>
    <cfRule type="cellIs" dxfId="608" priority="58" operator="between">
      <formula>70</formula>
      <formula>199</formula>
    </cfRule>
    <cfRule type="cellIs" dxfId="607" priority="59" operator="between">
      <formula>20</formula>
      <formula>69</formula>
    </cfRule>
    <cfRule type="cellIs" dxfId="606" priority="60" operator="between">
      <formula>0</formula>
      <formula>19</formula>
    </cfRule>
  </conditionalFormatting>
  <conditionalFormatting sqref="S11">
    <cfRule type="containsText" dxfId="605" priority="49" operator="containsText" text="Tolore Edilemez Risk">
      <formula>NOT(ISERROR(SEARCH("Tolore Edilemez Risk",S11)))</formula>
    </cfRule>
    <cfRule type="containsText" dxfId="604" priority="50" operator="containsText" text="Çok Yüksek Risk">
      <formula>NOT(ISERROR(SEARCH("Çok Yüksek Risk",S11)))</formula>
    </cfRule>
    <cfRule type="containsText" dxfId="603" priority="51" operator="containsText" text="Yüksek Risk">
      <formula>NOT(ISERROR(SEARCH("Yüksek Risk",S11)))</formula>
    </cfRule>
    <cfRule type="containsText" dxfId="602" priority="52" operator="containsText" text="Önemli Risk">
      <formula>NOT(ISERROR(SEARCH("Önemli Risk",S11)))</formula>
    </cfRule>
    <cfRule type="containsText" dxfId="601" priority="53" operator="containsText" text="Olası Risk">
      <formula>NOT(ISERROR(SEARCH("Olası Risk",S11)))</formula>
    </cfRule>
    <cfRule type="containsText" dxfId="600" priority="54" operator="containsText" text="Kabul Edilebilir Risk">
      <formula>NOT(ISERROR(SEARCH("Kabul Edilebilir Risk",S11)))</formula>
    </cfRule>
  </conditionalFormatting>
  <conditionalFormatting sqref="I12">
    <cfRule type="cellIs" dxfId="599" priority="43" operator="between">
      <formula>1800</formula>
      <formula>10000</formula>
    </cfRule>
    <cfRule type="cellIs" dxfId="598" priority="44" operator="between">
      <formula>400</formula>
      <formula>1799</formula>
    </cfRule>
    <cfRule type="cellIs" dxfId="597" priority="45" operator="between">
      <formula>200</formula>
      <formula>399</formula>
    </cfRule>
    <cfRule type="cellIs" dxfId="596" priority="46" operator="between">
      <formula>70</formula>
      <formula>199</formula>
    </cfRule>
    <cfRule type="cellIs" dxfId="595" priority="47" operator="between">
      <formula>20</formula>
      <formula>69</formula>
    </cfRule>
    <cfRule type="cellIs" dxfId="594" priority="48" operator="between">
      <formula>0</formula>
      <formula>19</formula>
    </cfRule>
  </conditionalFormatting>
  <conditionalFormatting sqref="J12">
    <cfRule type="containsText" dxfId="593" priority="37" operator="containsText" text="Tolore Edilemez Risk">
      <formula>NOT(ISERROR(SEARCH("Tolore Edilemez Risk",J12)))</formula>
    </cfRule>
    <cfRule type="containsText" dxfId="592" priority="38" operator="containsText" text="Çok Yüksek Risk">
      <formula>NOT(ISERROR(SEARCH("Çok Yüksek Risk",J12)))</formula>
    </cfRule>
    <cfRule type="containsText" dxfId="591" priority="39" operator="containsText" text="Yüksek Risk">
      <formula>NOT(ISERROR(SEARCH("Yüksek Risk",J12)))</formula>
    </cfRule>
    <cfRule type="containsText" dxfId="590" priority="40" operator="containsText" text="Önemli Risk">
      <formula>NOT(ISERROR(SEARCH("Önemli Risk",J12)))</formula>
    </cfRule>
    <cfRule type="containsText" dxfId="589" priority="41" operator="containsText" text="Olası Risk">
      <formula>NOT(ISERROR(SEARCH("Olası Risk",J12)))</formula>
    </cfRule>
    <cfRule type="containsText" dxfId="588" priority="42" operator="containsText" text="Kabul Edilebilir Risk">
      <formula>NOT(ISERROR(SEARCH("Kabul Edilebilir Risk",J12)))</formula>
    </cfRule>
  </conditionalFormatting>
  <conditionalFormatting sqref="R12">
    <cfRule type="cellIs" dxfId="587" priority="31" operator="between">
      <formula>1800</formula>
      <formula>10000</formula>
    </cfRule>
    <cfRule type="cellIs" dxfId="586" priority="32" operator="between">
      <formula>400</formula>
      <formula>1799</formula>
    </cfRule>
    <cfRule type="cellIs" dxfId="585" priority="33" operator="between">
      <formula>200</formula>
      <formula>399</formula>
    </cfRule>
    <cfRule type="cellIs" dxfId="584" priority="34" operator="between">
      <formula>70</formula>
      <formula>199</formula>
    </cfRule>
    <cfRule type="cellIs" dxfId="583" priority="35" operator="between">
      <formula>20</formula>
      <formula>69</formula>
    </cfRule>
    <cfRule type="cellIs" dxfId="582" priority="36" operator="between">
      <formula>0</formula>
      <formula>19</formula>
    </cfRule>
  </conditionalFormatting>
  <conditionalFormatting sqref="S12">
    <cfRule type="containsText" dxfId="581" priority="25" operator="containsText" text="Tolore Edilemez Risk">
      <formula>NOT(ISERROR(SEARCH("Tolore Edilemez Risk",S12)))</formula>
    </cfRule>
    <cfRule type="containsText" dxfId="580" priority="26" operator="containsText" text="Çok Yüksek Risk">
      <formula>NOT(ISERROR(SEARCH("Çok Yüksek Risk",S12)))</formula>
    </cfRule>
    <cfRule type="containsText" dxfId="579" priority="27" operator="containsText" text="Yüksek Risk">
      <formula>NOT(ISERROR(SEARCH("Yüksek Risk",S12)))</formula>
    </cfRule>
    <cfRule type="containsText" dxfId="578" priority="28" operator="containsText" text="Önemli Risk">
      <formula>NOT(ISERROR(SEARCH("Önemli Risk",S12)))</formula>
    </cfRule>
    <cfRule type="containsText" dxfId="577" priority="29" operator="containsText" text="Olası Risk">
      <formula>NOT(ISERROR(SEARCH("Olası Risk",S12)))</formula>
    </cfRule>
    <cfRule type="containsText" dxfId="576" priority="30" operator="containsText" text="Kabul Edilebilir Risk">
      <formula>NOT(ISERROR(SEARCH("Kabul Edilebilir Risk",S12)))</formula>
    </cfRule>
  </conditionalFormatting>
  <conditionalFormatting sqref="I13">
    <cfRule type="cellIs" dxfId="575" priority="19" operator="between">
      <formula>1800</formula>
      <formula>10000</formula>
    </cfRule>
    <cfRule type="cellIs" dxfId="574" priority="20" operator="between">
      <formula>400</formula>
      <formula>1799</formula>
    </cfRule>
    <cfRule type="cellIs" dxfId="573" priority="21" operator="between">
      <formula>200</formula>
      <formula>399</formula>
    </cfRule>
    <cfRule type="cellIs" dxfId="572" priority="22" operator="between">
      <formula>70</formula>
      <formula>199</formula>
    </cfRule>
    <cfRule type="cellIs" dxfId="571" priority="23" operator="between">
      <formula>20</formula>
      <formula>69</formula>
    </cfRule>
    <cfRule type="cellIs" dxfId="570" priority="24" operator="between">
      <formula>0</formula>
      <formula>19</formula>
    </cfRule>
  </conditionalFormatting>
  <conditionalFormatting sqref="J13">
    <cfRule type="containsText" dxfId="569" priority="13" operator="containsText" text="Tolore Edilemez Risk">
      <formula>NOT(ISERROR(SEARCH("Tolore Edilemez Risk",J13)))</formula>
    </cfRule>
    <cfRule type="containsText" dxfId="568" priority="14" operator="containsText" text="Çok Yüksek Risk">
      <formula>NOT(ISERROR(SEARCH("Çok Yüksek Risk",J13)))</formula>
    </cfRule>
    <cfRule type="containsText" dxfId="567" priority="15" operator="containsText" text="Yüksek Risk">
      <formula>NOT(ISERROR(SEARCH("Yüksek Risk",J13)))</formula>
    </cfRule>
    <cfRule type="containsText" dxfId="566" priority="16" operator="containsText" text="Önemli Risk">
      <formula>NOT(ISERROR(SEARCH("Önemli Risk",J13)))</formula>
    </cfRule>
    <cfRule type="containsText" dxfId="565" priority="17" operator="containsText" text="Olası Risk">
      <formula>NOT(ISERROR(SEARCH("Olası Risk",J13)))</formula>
    </cfRule>
    <cfRule type="containsText" dxfId="564" priority="18" operator="containsText" text="Kabul Edilebilir Risk">
      <formula>NOT(ISERROR(SEARCH("Kabul Edilebilir Risk",J13)))</formula>
    </cfRule>
  </conditionalFormatting>
  <conditionalFormatting sqref="R13">
    <cfRule type="cellIs" dxfId="563" priority="7" operator="between">
      <formula>1800</formula>
      <formula>10000</formula>
    </cfRule>
    <cfRule type="cellIs" dxfId="562" priority="8" operator="between">
      <formula>400</formula>
      <formula>1799</formula>
    </cfRule>
    <cfRule type="cellIs" dxfId="561" priority="9" operator="between">
      <formula>200</formula>
      <formula>399</formula>
    </cfRule>
    <cfRule type="cellIs" dxfId="560" priority="10" operator="between">
      <formula>70</formula>
      <formula>199</formula>
    </cfRule>
    <cfRule type="cellIs" dxfId="559" priority="11" operator="between">
      <formula>20</formula>
      <formula>69</formula>
    </cfRule>
    <cfRule type="cellIs" dxfId="558" priority="12" operator="between">
      <formula>0</formula>
      <formula>19</formula>
    </cfRule>
  </conditionalFormatting>
  <conditionalFormatting sqref="S13">
    <cfRule type="containsText" dxfId="557" priority="1" operator="containsText" text="Tolore Edilemez Risk">
      <formula>NOT(ISERROR(SEARCH("Tolore Edilemez Risk",S13)))</formula>
    </cfRule>
    <cfRule type="containsText" dxfId="556" priority="2" operator="containsText" text="Çok Yüksek Risk">
      <formula>NOT(ISERROR(SEARCH("Çok Yüksek Risk",S13)))</formula>
    </cfRule>
    <cfRule type="containsText" dxfId="555" priority="3" operator="containsText" text="Yüksek Risk">
      <formula>NOT(ISERROR(SEARCH("Yüksek Risk",S13)))</formula>
    </cfRule>
    <cfRule type="containsText" dxfId="554" priority="4" operator="containsText" text="Önemli Risk">
      <formula>NOT(ISERROR(SEARCH("Önemli Risk",S13)))</formula>
    </cfRule>
    <cfRule type="containsText" dxfId="553" priority="5" operator="containsText" text="Olası Risk">
      <formula>NOT(ISERROR(SEARCH("Olası Risk",S13)))</formula>
    </cfRule>
    <cfRule type="containsText" dxfId="552" priority="6" operator="containsText" text="Kabul Edilebilir Risk">
      <formula>NOT(ISERROR(SEARCH("Kabul Edilebilir Risk",S13)))</formula>
    </cfRule>
  </conditionalFormatting>
  <pageMargins left="0.7" right="0.7" top="0.75" bottom="0.75" header="0.3" footer="0.3"/>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zoomScale="30" zoomScaleNormal="30" workbookViewId="0">
      <selection activeCell="D12" sqref="D12"/>
    </sheetView>
  </sheetViews>
  <sheetFormatPr defaultColWidth="9.140625" defaultRowHeight="11.25" x14ac:dyDescent="0.2"/>
  <cols>
    <col min="1" max="1" width="5.7109375" style="1" customWidth="1"/>
    <col min="2" max="2" width="41.140625" style="1" bestFit="1" customWidth="1"/>
    <col min="3" max="3" width="9.28515625" style="1" customWidth="1"/>
    <col min="4" max="4" width="55.42578125" style="1" customWidth="1"/>
    <col min="5" max="5" width="68" style="1" customWidth="1"/>
    <col min="6" max="8" width="8.7109375" style="1" customWidth="1"/>
    <col min="9" max="9" width="22.5703125" style="1" bestFit="1" customWidth="1"/>
    <col min="10" max="10" width="8.7109375" style="1" customWidth="1"/>
    <col min="11" max="11" width="102.4257812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605</v>
      </c>
      <c r="E7" s="245"/>
      <c r="F7" s="245"/>
      <c r="G7" s="245"/>
      <c r="H7" s="245"/>
      <c r="I7" s="245"/>
      <c r="J7" s="245"/>
      <c r="K7" s="246"/>
      <c r="L7" s="244" t="s">
        <v>1</v>
      </c>
      <c r="M7" s="245"/>
      <c r="N7" s="246"/>
      <c r="O7" s="247" t="s">
        <v>2</v>
      </c>
      <c r="P7" s="242"/>
      <c r="Q7" s="242"/>
      <c r="R7" s="242"/>
      <c r="S7" s="243"/>
      <c r="T7" s="13">
        <v>67</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361.5" customHeight="1" x14ac:dyDescent="0.25">
      <c r="A10" s="195">
        <v>1</v>
      </c>
      <c r="B10" s="193" t="s">
        <v>159</v>
      </c>
      <c r="C10" s="222" t="s">
        <v>19</v>
      </c>
      <c r="D10" s="194" t="s">
        <v>987</v>
      </c>
      <c r="E10" s="194" t="s">
        <v>988</v>
      </c>
      <c r="F10" s="110">
        <v>40</v>
      </c>
      <c r="G10" s="110">
        <v>3</v>
      </c>
      <c r="H10" s="110">
        <v>6</v>
      </c>
      <c r="I10" s="110">
        <f t="shared" ref="I10:I12" si="0">F10*G10*H10</f>
        <v>720</v>
      </c>
      <c r="J10" s="111" t="s">
        <v>129</v>
      </c>
      <c r="K10" s="194" t="s">
        <v>989</v>
      </c>
      <c r="L10" s="192" t="s">
        <v>990</v>
      </c>
      <c r="M10" s="38" t="s">
        <v>36</v>
      </c>
      <c r="N10" s="196" t="s">
        <v>599</v>
      </c>
      <c r="O10" s="114">
        <v>40</v>
      </c>
      <c r="P10" s="114">
        <v>0.2</v>
      </c>
      <c r="Q10" s="114">
        <v>1</v>
      </c>
      <c r="R10" s="118">
        <f>PRODUCT(O10,P10,Q10)</f>
        <v>8</v>
      </c>
      <c r="S10" s="117" t="str">
        <f t="shared" ref="S10:S12" si="1">IF(O10*P10*Q10&lt;20,"Kabul Edilebilir Risk",IF(O10*P10*Q10&lt;70,"Olası Risk",IF(O10*P10*Q10&lt;200,"Önemli Risk",IF(O10*P10*Q10&lt;400,"Yüksek Risk",IF(O10*P10*Q10&lt;1800,"Çok Yüksek Risk",IF(O10*P10*Q10&lt;10000,"Tolore Edilemez Risk"))))))</f>
        <v>Kabul Edilebilir Risk</v>
      </c>
      <c r="T10" s="197"/>
    </row>
    <row r="11" spans="1:20" s="2" customFormat="1" ht="277.5" customHeight="1" x14ac:dyDescent="0.25">
      <c r="A11" s="195">
        <v>2</v>
      </c>
      <c r="B11" s="193" t="s">
        <v>991</v>
      </c>
      <c r="C11" s="223"/>
      <c r="D11" s="194" t="s">
        <v>992</v>
      </c>
      <c r="E11" s="194" t="s">
        <v>993</v>
      </c>
      <c r="F11" s="110">
        <v>40</v>
      </c>
      <c r="G11" s="110">
        <v>3</v>
      </c>
      <c r="H11" s="110">
        <v>3</v>
      </c>
      <c r="I11" s="110">
        <f t="shared" si="0"/>
        <v>360</v>
      </c>
      <c r="J11" s="125" t="s">
        <v>22</v>
      </c>
      <c r="K11" s="194" t="s">
        <v>994</v>
      </c>
      <c r="L11" s="192" t="s">
        <v>995</v>
      </c>
      <c r="M11" s="38"/>
      <c r="N11" s="198"/>
      <c r="O11" s="114">
        <v>40</v>
      </c>
      <c r="P11" s="114">
        <v>0.2</v>
      </c>
      <c r="Q11" s="114">
        <v>1</v>
      </c>
      <c r="R11" s="118">
        <f>PRODUCT(O11,P11,Q11)</f>
        <v>8</v>
      </c>
      <c r="S11" s="117" t="str">
        <f t="shared" si="1"/>
        <v>Kabul Edilebilir Risk</v>
      </c>
      <c r="T11" s="197"/>
    </row>
    <row r="12" spans="1:20" s="2" customFormat="1" ht="277.5" customHeight="1" x14ac:dyDescent="0.25">
      <c r="A12" s="195">
        <v>3</v>
      </c>
      <c r="B12" s="193" t="s">
        <v>996</v>
      </c>
      <c r="C12" s="223"/>
      <c r="D12" s="194" t="s">
        <v>997</v>
      </c>
      <c r="E12" s="194" t="s">
        <v>998</v>
      </c>
      <c r="F12" s="110">
        <v>40</v>
      </c>
      <c r="G12" s="110">
        <v>3</v>
      </c>
      <c r="H12" s="110">
        <v>6</v>
      </c>
      <c r="I12" s="110">
        <f t="shared" si="0"/>
        <v>720</v>
      </c>
      <c r="J12" s="111" t="s">
        <v>129</v>
      </c>
      <c r="K12" s="194" t="s">
        <v>999</v>
      </c>
      <c r="L12" s="192" t="s">
        <v>1000</v>
      </c>
      <c r="M12" s="38"/>
      <c r="N12" s="198"/>
      <c r="O12" s="114">
        <v>40</v>
      </c>
      <c r="P12" s="114">
        <v>0.2</v>
      </c>
      <c r="Q12" s="114">
        <v>1</v>
      </c>
      <c r="R12" s="118">
        <f>PRODUCT(O12,P12,Q12)</f>
        <v>8</v>
      </c>
      <c r="S12" s="117" t="str">
        <f t="shared" si="1"/>
        <v>Kabul Edilebilir Risk</v>
      </c>
      <c r="T12" s="197"/>
    </row>
    <row r="13" spans="1:20" s="2" customFormat="1" ht="409.6" customHeight="1" x14ac:dyDescent="0.25">
      <c r="A13" s="195">
        <v>4</v>
      </c>
      <c r="B13" s="193" t="s">
        <v>1001</v>
      </c>
      <c r="C13" s="223"/>
      <c r="D13" s="194" t="s">
        <v>1002</v>
      </c>
      <c r="E13" s="194" t="s">
        <v>1003</v>
      </c>
      <c r="F13" s="123">
        <v>40</v>
      </c>
      <c r="G13" s="123">
        <v>6</v>
      </c>
      <c r="H13" s="123">
        <v>0.5</v>
      </c>
      <c r="I13" s="118">
        <f t="shared" ref="I13" si="2">PRODUCT(G13*F13*H13)</f>
        <v>120</v>
      </c>
      <c r="J13" s="117" t="str">
        <f t="shared" ref="J13" si="3">IF(F13*G13*H13&lt;20,"Kabul Edilebilir Risk",IF(F13*G13*H13&lt;70,"Olası Risk",IF(F13*G13*H13&lt;200,"Önemli Risk",IF(F13*G13*H13&lt;400,"Yüksek Risk",IF(F13*G13*H13&lt;1800,"Çok Yüksek Risk",IF(F13*G13*H13&lt;10000,"Tolore Edilemez Risk"))))))</f>
        <v>Önemli Risk</v>
      </c>
      <c r="K13" s="194" t="s">
        <v>985</v>
      </c>
      <c r="L13" s="192" t="s">
        <v>986</v>
      </c>
      <c r="M13" s="38" t="s">
        <v>36</v>
      </c>
      <c r="N13" s="198" t="s">
        <v>109</v>
      </c>
      <c r="O13" s="114">
        <v>40</v>
      </c>
      <c r="P13" s="114">
        <v>0.2</v>
      </c>
      <c r="Q13" s="114">
        <v>0.5</v>
      </c>
      <c r="R13" s="118">
        <f t="shared" ref="R13" si="4">PRODUCT(P13*O13*Q13)</f>
        <v>4</v>
      </c>
      <c r="S13" s="117" t="str">
        <f t="shared" ref="S13" si="5">IF(O13*P13*Q13&lt;20,"Kabul Edilebilir Risk",IF(O13*P13*Q13&lt;70,"Olası Risk",IF(O13*P13*Q13&lt;200,"Önemli Risk",IF(O13*P13*Q13&lt;400,"Yüksek Risk",IF(O13*P13*Q13&lt;1800,"Çok Yüksek Risk",IF(O13*P13*Q13&lt;10000,"Tolore Edilemez Risk"))))))</f>
        <v>Kabul Edilebilir Risk</v>
      </c>
      <c r="T13" s="197"/>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31">
    <mergeCell ref="T8:T9"/>
    <mergeCell ref="C10:C13"/>
    <mergeCell ref="A14:T14"/>
    <mergeCell ref="A15:T15"/>
    <mergeCell ref="A16:T16"/>
    <mergeCell ref="F8:J8"/>
    <mergeCell ref="K8:K9"/>
    <mergeCell ref="L8:L9"/>
    <mergeCell ref="M8:M9"/>
    <mergeCell ref="N8:N9"/>
    <mergeCell ref="O8:S8"/>
    <mergeCell ref="A8:A9"/>
    <mergeCell ref="B8:B9"/>
    <mergeCell ref="C8:C9"/>
    <mergeCell ref="D8:D9"/>
    <mergeCell ref="E8:E9"/>
    <mergeCell ref="L6:N6"/>
    <mergeCell ref="A7:C7"/>
    <mergeCell ref="D7:K7"/>
    <mergeCell ref="L7:N7"/>
    <mergeCell ref="O7:S7"/>
    <mergeCell ref="A1:C6"/>
    <mergeCell ref="D1:N2"/>
    <mergeCell ref="O1:T6"/>
    <mergeCell ref="D3:K3"/>
    <mergeCell ref="L3:N3"/>
    <mergeCell ref="D4:K4"/>
    <mergeCell ref="L4:N4"/>
    <mergeCell ref="D5:K5"/>
    <mergeCell ref="L5:N5"/>
    <mergeCell ref="D6:K6"/>
  </mergeCells>
  <conditionalFormatting sqref="I13">
    <cfRule type="cellIs" dxfId="551" priority="91" operator="between">
      <formula>1800</formula>
      <formula>10000</formula>
    </cfRule>
    <cfRule type="cellIs" dxfId="550" priority="92" operator="between">
      <formula>400</formula>
      <formula>1799</formula>
    </cfRule>
    <cfRule type="cellIs" dxfId="549" priority="93" operator="between">
      <formula>200</formula>
      <formula>399</formula>
    </cfRule>
    <cfRule type="cellIs" dxfId="548" priority="94" operator="between">
      <formula>70</formula>
      <formula>199</formula>
    </cfRule>
    <cfRule type="cellIs" dxfId="547" priority="95" operator="between">
      <formula>20</formula>
      <formula>69</formula>
    </cfRule>
    <cfRule type="cellIs" dxfId="546" priority="96" operator="between">
      <formula>0</formula>
      <formula>19</formula>
    </cfRule>
  </conditionalFormatting>
  <conditionalFormatting sqref="J13">
    <cfRule type="containsText" dxfId="545" priority="85" operator="containsText" text="Tolore Edilemez Risk">
      <formula>NOT(ISERROR(SEARCH("Tolore Edilemez Risk",J13)))</formula>
    </cfRule>
    <cfRule type="containsText" dxfId="544" priority="86" operator="containsText" text="Çok Yüksek Risk">
      <formula>NOT(ISERROR(SEARCH("Çok Yüksek Risk",J13)))</formula>
    </cfRule>
    <cfRule type="containsText" dxfId="543" priority="87" operator="containsText" text="Yüksek Risk">
      <formula>NOT(ISERROR(SEARCH("Yüksek Risk",J13)))</formula>
    </cfRule>
    <cfRule type="containsText" dxfId="542" priority="88" operator="containsText" text="Önemli Risk">
      <formula>NOT(ISERROR(SEARCH("Önemli Risk",J13)))</formula>
    </cfRule>
    <cfRule type="containsText" dxfId="541" priority="89" operator="containsText" text="Olası Risk">
      <formula>NOT(ISERROR(SEARCH("Olası Risk",J13)))</formula>
    </cfRule>
    <cfRule type="containsText" dxfId="540" priority="90" operator="containsText" text="Kabul Edilebilir Risk">
      <formula>NOT(ISERROR(SEARCH("Kabul Edilebilir Risk",J13)))</formula>
    </cfRule>
  </conditionalFormatting>
  <conditionalFormatting sqref="R13">
    <cfRule type="cellIs" dxfId="539" priority="79" operator="between">
      <formula>1800</formula>
      <formula>10000</formula>
    </cfRule>
    <cfRule type="cellIs" dxfId="538" priority="80" operator="between">
      <formula>400</formula>
      <formula>1799</formula>
    </cfRule>
    <cfRule type="cellIs" dxfId="537" priority="81" operator="between">
      <formula>200</formula>
      <formula>399</formula>
    </cfRule>
    <cfRule type="cellIs" dxfId="536" priority="82" operator="between">
      <formula>70</formula>
      <formula>199</formula>
    </cfRule>
    <cfRule type="cellIs" dxfId="535" priority="83" operator="between">
      <formula>20</formula>
      <formula>69</formula>
    </cfRule>
    <cfRule type="cellIs" dxfId="534" priority="84" operator="between">
      <formula>0</formula>
      <formula>19</formula>
    </cfRule>
  </conditionalFormatting>
  <conditionalFormatting sqref="S13">
    <cfRule type="containsText" dxfId="533" priority="73" operator="containsText" text="Tolore Edilemez Risk">
      <formula>NOT(ISERROR(SEARCH("Tolore Edilemez Risk",S13)))</formula>
    </cfRule>
    <cfRule type="containsText" dxfId="532" priority="74" operator="containsText" text="Çok Yüksek Risk">
      <formula>NOT(ISERROR(SEARCH("Çok Yüksek Risk",S13)))</formula>
    </cfRule>
    <cfRule type="containsText" dxfId="531" priority="75" operator="containsText" text="Yüksek Risk">
      <formula>NOT(ISERROR(SEARCH("Yüksek Risk",S13)))</formula>
    </cfRule>
    <cfRule type="containsText" dxfId="530" priority="76" operator="containsText" text="Önemli Risk">
      <formula>NOT(ISERROR(SEARCH("Önemli Risk",S13)))</formula>
    </cfRule>
    <cfRule type="containsText" dxfId="529" priority="77" operator="containsText" text="Olası Risk">
      <formula>NOT(ISERROR(SEARCH("Olası Risk",S13)))</formula>
    </cfRule>
    <cfRule type="containsText" dxfId="528" priority="78" operator="containsText" text="Kabul Edilebilir Risk">
      <formula>NOT(ISERROR(SEARCH("Kabul Edilebilir Risk",S13)))</formula>
    </cfRule>
  </conditionalFormatting>
  <conditionalFormatting sqref="I10">
    <cfRule type="cellIs" dxfId="527" priority="67" operator="between">
      <formula>1800</formula>
      <formula>10000</formula>
    </cfRule>
    <cfRule type="cellIs" dxfId="526" priority="68" operator="between">
      <formula>400</formula>
      <formula>1799</formula>
    </cfRule>
    <cfRule type="cellIs" dxfId="525" priority="69" operator="between">
      <formula>200</formula>
      <formula>399</formula>
    </cfRule>
    <cfRule type="cellIs" dxfId="524" priority="70" operator="between">
      <formula>70</formula>
      <formula>199</formula>
    </cfRule>
    <cfRule type="cellIs" dxfId="523" priority="71" operator="between">
      <formula>20</formula>
      <formula>69</formula>
    </cfRule>
    <cfRule type="cellIs" dxfId="522" priority="72" operator="between">
      <formula>0</formula>
      <formula>19</formula>
    </cfRule>
  </conditionalFormatting>
  <conditionalFormatting sqref="J10">
    <cfRule type="containsText" dxfId="521" priority="61" operator="containsText" text="Tolore Edilemez Risk">
      <formula>NOT(ISERROR(SEARCH("Tolore Edilemez Risk",J10)))</formula>
    </cfRule>
    <cfRule type="containsText" dxfId="520" priority="62" operator="containsText" text="Çok Yüksek Risk">
      <formula>NOT(ISERROR(SEARCH("Çok Yüksek Risk",J10)))</formula>
    </cfRule>
    <cfRule type="containsText" dxfId="519" priority="63" operator="containsText" text="Yüksek Risk">
      <formula>NOT(ISERROR(SEARCH("Yüksek Risk",J10)))</formula>
    </cfRule>
    <cfRule type="containsText" dxfId="518" priority="64" operator="containsText" text="Önemli Risk">
      <formula>NOT(ISERROR(SEARCH("Önemli Risk",J10)))</formula>
    </cfRule>
    <cfRule type="containsText" dxfId="517" priority="65" operator="containsText" text="Olası Risk">
      <formula>NOT(ISERROR(SEARCH("Olası Risk",J10)))</formula>
    </cfRule>
    <cfRule type="containsText" dxfId="516" priority="66" operator="containsText" text="Kabul Edilebilir Risk">
      <formula>NOT(ISERROR(SEARCH("Kabul Edilebilir Risk",J10)))</formula>
    </cfRule>
  </conditionalFormatting>
  <conditionalFormatting sqref="R10">
    <cfRule type="cellIs" dxfId="515" priority="55" operator="between">
      <formula>1800</formula>
      <formula>10000</formula>
    </cfRule>
    <cfRule type="cellIs" dxfId="514" priority="56" operator="between">
      <formula>400</formula>
      <formula>1799</formula>
    </cfRule>
    <cfRule type="cellIs" dxfId="513" priority="57" operator="between">
      <formula>200</formula>
      <formula>399</formula>
    </cfRule>
    <cfRule type="cellIs" dxfId="512" priority="58" operator="between">
      <formula>70</formula>
      <formula>199</formula>
    </cfRule>
    <cfRule type="cellIs" dxfId="511" priority="59" operator="between">
      <formula>20</formula>
      <formula>69</formula>
    </cfRule>
    <cfRule type="cellIs" dxfId="510" priority="60" operator="between">
      <formula>0</formula>
      <formula>19</formula>
    </cfRule>
  </conditionalFormatting>
  <conditionalFormatting sqref="S10">
    <cfRule type="containsText" dxfId="509" priority="49" operator="containsText" text="Tolore Edilemez Risk">
      <formula>NOT(ISERROR(SEARCH("Tolore Edilemez Risk",S10)))</formula>
    </cfRule>
    <cfRule type="containsText" dxfId="508" priority="50" operator="containsText" text="Çok Yüksek Risk">
      <formula>NOT(ISERROR(SEARCH("Çok Yüksek Risk",S10)))</formula>
    </cfRule>
    <cfRule type="containsText" dxfId="507" priority="51" operator="containsText" text="Yüksek Risk">
      <formula>NOT(ISERROR(SEARCH("Yüksek Risk",S10)))</formula>
    </cfRule>
    <cfRule type="containsText" dxfId="506" priority="52" operator="containsText" text="Önemli Risk">
      <formula>NOT(ISERROR(SEARCH("Önemli Risk",S10)))</formula>
    </cfRule>
    <cfRule type="containsText" dxfId="505" priority="53" operator="containsText" text="Olası Risk">
      <formula>NOT(ISERROR(SEARCH("Olası Risk",S10)))</formula>
    </cfRule>
    <cfRule type="containsText" dxfId="504" priority="54" operator="containsText" text="Kabul Edilebilir Risk">
      <formula>NOT(ISERROR(SEARCH("Kabul Edilebilir Risk",S10)))</formula>
    </cfRule>
  </conditionalFormatting>
  <conditionalFormatting sqref="I11">
    <cfRule type="cellIs" dxfId="503" priority="43" operator="between">
      <formula>1800</formula>
      <formula>10000</formula>
    </cfRule>
    <cfRule type="cellIs" dxfId="502" priority="44" operator="between">
      <formula>400</formula>
      <formula>1799</formula>
    </cfRule>
    <cfRule type="cellIs" dxfId="501" priority="45" operator="between">
      <formula>200</formula>
      <formula>399</formula>
    </cfRule>
    <cfRule type="cellIs" dxfId="500" priority="46" operator="between">
      <formula>70</formula>
      <formula>199</formula>
    </cfRule>
    <cfRule type="cellIs" dxfId="499" priority="47" operator="between">
      <formula>20</formula>
      <formula>69</formula>
    </cfRule>
    <cfRule type="cellIs" dxfId="498" priority="48" operator="between">
      <formula>0</formula>
      <formula>19</formula>
    </cfRule>
  </conditionalFormatting>
  <conditionalFormatting sqref="J11">
    <cfRule type="containsText" dxfId="497" priority="37" operator="containsText" text="Tolore Edilemez Risk">
      <formula>NOT(ISERROR(SEARCH("Tolore Edilemez Risk",J11)))</formula>
    </cfRule>
    <cfRule type="containsText" dxfId="496" priority="38" operator="containsText" text="Çok Yüksek Risk">
      <formula>NOT(ISERROR(SEARCH("Çok Yüksek Risk",J11)))</formula>
    </cfRule>
    <cfRule type="containsText" dxfId="495" priority="39" operator="containsText" text="Yüksek Risk">
      <formula>NOT(ISERROR(SEARCH("Yüksek Risk",J11)))</formula>
    </cfRule>
    <cfRule type="containsText" dxfId="494" priority="40" operator="containsText" text="Önemli Risk">
      <formula>NOT(ISERROR(SEARCH("Önemli Risk",J11)))</formula>
    </cfRule>
    <cfRule type="containsText" dxfId="493" priority="41" operator="containsText" text="Olası Risk">
      <formula>NOT(ISERROR(SEARCH("Olası Risk",J11)))</formula>
    </cfRule>
    <cfRule type="containsText" dxfId="492" priority="42" operator="containsText" text="Kabul Edilebilir Risk">
      <formula>NOT(ISERROR(SEARCH("Kabul Edilebilir Risk",J11)))</formula>
    </cfRule>
  </conditionalFormatting>
  <conditionalFormatting sqref="R11">
    <cfRule type="cellIs" dxfId="491" priority="31" operator="between">
      <formula>1800</formula>
      <formula>10000</formula>
    </cfRule>
    <cfRule type="cellIs" dxfId="490" priority="32" operator="between">
      <formula>400</formula>
      <formula>1799</formula>
    </cfRule>
    <cfRule type="cellIs" dxfId="489" priority="33" operator="between">
      <formula>200</formula>
      <formula>399</formula>
    </cfRule>
    <cfRule type="cellIs" dxfId="488" priority="34" operator="between">
      <formula>70</formula>
      <formula>199</formula>
    </cfRule>
    <cfRule type="cellIs" dxfId="487" priority="35" operator="between">
      <formula>20</formula>
      <formula>69</formula>
    </cfRule>
    <cfRule type="cellIs" dxfId="486" priority="36" operator="between">
      <formula>0</formula>
      <formula>19</formula>
    </cfRule>
  </conditionalFormatting>
  <conditionalFormatting sqref="S11">
    <cfRule type="containsText" dxfId="485" priority="25" operator="containsText" text="Tolore Edilemez Risk">
      <formula>NOT(ISERROR(SEARCH("Tolore Edilemez Risk",S11)))</formula>
    </cfRule>
    <cfRule type="containsText" dxfId="484" priority="26" operator="containsText" text="Çok Yüksek Risk">
      <formula>NOT(ISERROR(SEARCH("Çok Yüksek Risk",S11)))</formula>
    </cfRule>
    <cfRule type="containsText" dxfId="483" priority="27" operator="containsText" text="Yüksek Risk">
      <formula>NOT(ISERROR(SEARCH("Yüksek Risk",S11)))</formula>
    </cfRule>
    <cfRule type="containsText" dxfId="482" priority="28" operator="containsText" text="Önemli Risk">
      <formula>NOT(ISERROR(SEARCH("Önemli Risk",S11)))</formula>
    </cfRule>
    <cfRule type="containsText" dxfId="481" priority="29" operator="containsText" text="Olası Risk">
      <formula>NOT(ISERROR(SEARCH("Olası Risk",S11)))</formula>
    </cfRule>
    <cfRule type="containsText" dxfId="480" priority="30" operator="containsText" text="Kabul Edilebilir Risk">
      <formula>NOT(ISERROR(SEARCH("Kabul Edilebilir Risk",S11)))</formula>
    </cfRule>
  </conditionalFormatting>
  <conditionalFormatting sqref="I12">
    <cfRule type="cellIs" dxfId="479" priority="19" operator="between">
      <formula>1800</formula>
      <formula>10000</formula>
    </cfRule>
    <cfRule type="cellIs" dxfId="478" priority="20" operator="between">
      <formula>400</formula>
      <formula>1799</formula>
    </cfRule>
    <cfRule type="cellIs" dxfId="477" priority="21" operator="between">
      <formula>200</formula>
      <formula>399</formula>
    </cfRule>
    <cfRule type="cellIs" dxfId="476" priority="22" operator="between">
      <formula>70</formula>
      <formula>199</formula>
    </cfRule>
    <cfRule type="cellIs" dxfId="475" priority="23" operator="between">
      <formula>20</formula>
      <formula>69</formula>
    </cfRule>
    <cfRule type="cellIs" dxfId="474" priority="24" operator="between">
      <formula>0</formula>
      <formula>19</formula>
    </cfRule>
  </conditionalFormatting>
  <conditionalFormatting sqref="J12">
    <cfRule type="containsText" dxfId="473" priority="13" operator="containsText" text="Tolore Edilemez Risk">
      <formula>NOT(ISERROR(SEARCH("Tolore Edilemez Risk",J12)))</formula>
    </cfRule>
    <cfRule type="containsText" dxfId="472" priority="14" operator="containsText" text="Çok Yüksek Risk">
      <formula>NOT(ISERROR(SEARCH("Çok Yüksek Risk",J12)))</formula>
    </cfRule>
    <cfRule type="containsText" dxfId="471" priority="15" operator="containsText" text="Yüksek Risk">
      <formula>NOT(ISERROR(SEARCH("Yüksek Risk",J12)))</formula>
    </cfRule>
    <cfRule type="containsText" dxfId="470" priority="16" operator="containsText" text="Önemli Risk">
      <formula>NOT(ISERROR(SEARCH("Önemli Risk",J12)))</formula>
    </cfRule>
    <cfRule type="containsText" dxfId="469" priority="17" operator="containsText" text="Olası Risk">
      <formula>NOT(ISERROR(SEARCH("Olası Risk",J12)))</formula>
    </cfRule>
    <cfRule type="containsText" dxfId="468" priority="18" operator="containsText" text="Kabul Edilebilir Risk">
      <formula>NOT(ISERROR(SEARCH("Kabul Edilebilir Risk",J12)))</formula>
    </cfRule>
  </conditionalFormatting>
  <conditionalFormatting sqref="R12">
    <cfRule type="cellIs" dxfId="467" priority="7" operator="between">
      <formula>1800</formula>
      <formula>10000</formula>
    </cfRule>
    <cfRule type="cellIs" dxfId="466" priority="8" operator="between">
      <formula>400</formula>
      <formula>1799</formula>
    </cfRule>
    <cfRule type="cellIs" dxfId="465" priority="9" operator="between">
      <formula>200</formula>
      <formula>399</formula>
    </cfRule>
    <cfRule type="cellIs" dxfId="464" priority="10" operator="between">
      <formula>70</formula>
      <formula>199</formula>
    </cfRule>
    <cfRule type="cellIs" dxfId="463" priority="11" operator="between">
      <formula>20</formula>
      <formula>69</formula>
    </cfRule>
    <cfRule type="cellIs" dxfId="462" priority="12" operator="between">
      <formula>0</formula>
      <formula>19</formula>
    </cfRule>
  </conditionalFormatting>
  <conditionalFormatting sqref="S12">
    <cfRule type="containsText" dxfId="461" priority="1" operator="containsText" text="Tolore Edilemez Risk">
      <formula>NOT(ISERROR(SEARCH("Tolore Edilemez Risk",S12)))</formula>
    </cfRule>
    <cfRule type="containsText" dxfId="460" priority="2" operator="containsText" text="Çok Yüksek Risk">
      <formula>NOT(ISERROR(SEARCH("Çok Yüksek Risk",S12)))</formula>
    </cfRule>
    <cfRule type="containsText" dxfId="459" priority="3" operator="containsText" text="Yüksek Risk">
      <formula>NOT(ISERROR(SEARCH("Yüksek Risk",S12)))</formula>
    </cfRule>
    <cfRule type="containsText" dxfId="458" priority="4" operator="containsText" text="Önemli Risk">
      <formula>NOT(ISERROR(SEARCH("Önemli Risk",S12)))</formula>
    </cfRule>
    <cfRule type="containsText" dxfId="457" priority="5" operator="containsText" text="Olası Risk">
      <formula>NOT(ISERROR(SEARCH("Olası Risk",S12)))</formula>
    </cfRule>
    <cfRule type="containsText" dxfId="456" priority="6" operator="containsText" text="Kabul Edilebilir Risk">
      <formula>NOT(ISERROR(SEARCH("Kabul Edilebilir Risk",S12)))</formula>
    </cfRule>
  </conditionalFormatting>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zoomScale="30" zoomScaleNormal="30" workbookViewId="0">
      <selection activeCell="D12" sqref="D12"/>
    </sheetView>
  </sheetViews>
  <sheetFormatPr defaultColWidth="9.140625" defaultRowHeight="11.25" x14ac:dyDescent="0.2"/>
  <cols>
    <col min="1" max="1" width="5.7109375" style="1" customWidth="1"/>
    <col min="2" max="2" width="41.140625" style="1" bestFit="1" customWidth="1"/>
    <col min="3" max="3" width="9.28515625" style="1" customWidth="1"/>
    <col min="4" max="4" width="55.42578125" style="1" customWidth="1"/>
    <col min="5" max="5" width="68" style="1" customWidth="1"/>
    <col min="6" max="8" width="8.7109375" style="1" customWidth="1"/>
    <col min="9" max="9" width="22.5703125" style="1" bestFit="1" customWidth="1"/>
    <col min="10" max="10" width="8.7109375" style="1" customWidth="1"/>
    <col min="11" max="11" width="102.42578125" style="1" customWidth="1"/>
    <col min="12" max="12" width="74.7109375" style="1" customWidth="1"/>
    <col min="13" max="13" width="8.42578125" style="1" customWidth="1"/>
    <col min="14" max="14" width="23.5703125" style="1" customWidth="1"/>
    <col min="15" max="15" width="20.5703125" style="1" bestFit="1" customWidth="1"/>
    <col min="16"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605</v>
      </c>
      <c r="E7" s="245"/>
      <c r="F7" s="245"/>
      <c r="G7" s="245"/>
      <c r="H7" s="245"/>
      <c r="I7" s="245"/>
      <c r="J7" s="245"/>
      <c r="K7" s="246"/>
      <c r="L7" s="244" t="s">
        <v>1</v>
      </c>
      <c r="M7" s="245"/>
      <c r="N7" s="246"/>
      <c r="O7" s="247" t="s">
        <v>2</v>
      </c>
      <c r="P7" s="242"/>
      <c r="Q7" s="242"/>
      <c r="R7" s="242"/>
      <c r="S7" s="243"/>
      <c r="T7" s="13">
        <v>68</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361.5" customHeight="1" x14ac:dyDescent="0.25">
      <c r="A10" s="195">
        <v>1</v>
      </c>
      <c r="B10" s="193" t="s">
        <v>1004</v>
      </c>
      <c r="C10" s="222" t="s">
        <v>19</v>
      </c>
      <c r="D10" s="194" t="s">
        <v>1005</v>
      </c>
      <c r="E10" s="194" t="s">
        <v>1006</v>
      </c>
      <c r="F10" s="110">
        <v>100</v>
      </c>
      <c r="G10" s="110">
        <v>3</v>
      </c>
      <c r="H10" s="110">
        <v>3</v>
      </c>
      <c r="I10" s="110">
        <f t="shared" ref="I10:I13" si="0">F10*G10*H10</f>
        <v>900</v>
      </c>
      <c r="J10" s="111" t="s">
        <v>129</v>
      </c>
      <c r="K10" s="194" t="s">
        <v>1007</v>
      </c>
      <c r="L10" s="192" t="s">
        <v>1008</v>
      </c>
      <c r="M10" s="38" t="s">
        <v>36</v>
      </c>
      <c r="N10" s="196" t="s">
        <v>599</v>
      </c>
      <c r="O10" s="114">
        <v>100</v>
      </c>
      <c r="P10" s="114">
        <v>0.2</v>
      </c>
      <c r="Q10" s="114">
        <v>0.5</v>
      </c>
      <c r="R10" s="118">
        <f t="shared" ref="R10:R11" si="1">PRODUCT(P10*O10*Q10)</f>
        <v>10</v>
      </c>
      <c r="S10" s="117" t="str">
        <f t="shared" ref="S10:S13" si="2">IF(O10*P10*Q10&lt;20,"Kabul Edilebilir Risk",IF(O10*P10*Q10&lt;70,"Olası Risk",IF(O10*P10*Q10&lt;200,"Önemli Risk",IF(O10*P10*Q10&lt;400,"Yüksek Risk",IF(O10*P10*Q10&lt;1800,"Çok Yüksek Risk",IF(O10*P10*Q10&lt;10000,"Tolore Edilemez Risk"))))))</f>
        <v>Kabul Edilebilir Risk</v>
      </c>
      <c r="T10" s="197"/>
    </row>
    <row r="11" spans="1:20" s="2" customFormat="1" ht="277.5" customHeight="1" x14ac:dyDescent="0.25">
      <c r="A11" s="195">
        <v>2</v>
      </c>
      <c r="B11" s="193" t="s">
        <v>1004</v>
      </c>
      <c r="C11" s="223"/>
      <c r="D11" s="194" t="s">
        <v>1009</v>
      </c>
      <c r="E11" s="194" t="s">
        <v>1010</v>
      </c>
      <c r="F11" s="110">
        <v>100</v>
      </c>
      <c r="G11" s="110">
        <v>1</v>
      </c>
      <c r="H11" s="110">
        <v>3</v>
      </c>
      <c r="I11" s="110">
        <f t="shared" si="0"/>
        <v>300</v>
      </c>
      <c r="J11" s="125" t="s">
        <v>22</v>
      </c>
      <c r="K11" s="194" t="s">
        <v>1011</v>
      </c>
      <c r="L11" s="192" t="s">
        <v>1012</v>
      </c>
      <c r="M11" s="38" t="s">
        <v>36</v>
      </c>
      <c r="N11" s="198"/>
      <c r="O11" s="114">
        <v>100</v>
      </c>
      <c r="P11" s="114">
        <v>0.2</v>
      </c>
      <c r="Q11" s="114">
        <v>0.5</v>
      </c>
      <c r="R11" s="118">
        <f t="shared" si="1"/>
        <v>10</v>
      </c>
      <c r="S11" s="117" t="str">
        <f t="shared" si="2"/>
        <v>Kabul Edilebilir Risk</v>
      </c>
      <c r="T11" s="197"/>
    </row>
    <row r="12" spans="1:20" s="2" customFormat="1" ht="277.5" customHeight="1" x14ac:dyDescent="0.25">
      <c r="A12" s="195">
        <v>3</v>
      </c>
      <c r="B12" s="193" t="s">
        <v>1013</v>
      </c>
      <c r="C12" s="223"/>
      <c r="D12" s="109" t="s">
        <v>1014</v>
      </c>
      <c r="E12" s="109" t="s">
        <v>1015</v>
      </c>
      <c r="F12" s="110">
        <v>100</v>
      </c>
      <c r="G12" s="110">
        <v>3</v>
      </c>
      <c r="H12" s="110">
        <v>3</v>
      </c>
      <c r="I12" s="110">
        <f t="shared" si="0"/>
        <v>900</v>
      </c>
      <c r="J12" s="111" t="s">
        <v>129</v>
      </c>
      <c r="K12" s="109" t="s">
        <v>1016</v>
      </c>
      <c r="L12" s="109" t="s">
        <v>1017</v>
      </c>
      <c r="M12" s="38"/>
      <c r="N12" s="198"/>
      <c r="O12" s="114">
        <v>100</v>
      </c>
      <c r="P12" s="114">
        <v>0.2</v>
      </c>
      <c r="Q12" s="114">
        <v>1</v>
      </c>
      <c r="R12" s="118">
        <f>PRODUCT(O12,P12,Q12)</f>
        <v>20</v>
      </c>
      <c r="S12" s="117" t="str">
        <f t="shared" si="2"/>
        <v>Olası Risk</v>
      </c>
      <c r="T12" s="197"/>
    </row>
    <row r="13" spans="1:20" s="2" customFormat="1" ht="409.6" customHeight="1" x14ac:dyDescent="0.25">
      <c r="A13" s="195">
        <v>4</v>
      </c>
      <c r="B13" s="193" t="s">
        <v>1018</v>
      </c>
      <c r="C13" s="223"/>
      <c r="D13" s="109" t="s">
        <v>1019</v>
      </c>
      <c r="E13" s="109" t="s">
        <v>1020</v>
      </c>
      <c r="F13" s="110">
        <v>100</v>
      </c>
      <c r="G13" s="110">
        <v>3</v>
      </c>
      <c r="H13" s="110">
        <v>3</v>
      </c>
      <c r="I13" s="110">
        <f t="shared" si="0"/>
        <v>900</v>
      </c>
      <c r="J13" s="111" t="s">
        <v>129</v>
      </c>
      <c r="K13" s="109" t="s">
        <v>1021</v>
      </c>
      <c r="L13" s="109" t="s">
        <v>1022</v>
      </c>
      <c r="M13" s="38" t="s">
        <v>36</v>
      </c>
      <c r="N13" s="198" t="s">
        <v>109</v>
      </c>
      <c r="O13" s="114">
        <v>100</v>
      </c>
      <c r="P13" s="114">
        <v>0.2</v>
      </c>
      <c r="Q13" s="114">
        <v>0.5</v>
      </c>
      <c r="R13" s="118">
        <f t="shared" ref="R13" si="3">PRODUCT(P13*O13*Q13)</f>
        <v>10</v>
      </c>
      <c r="S13" s="117" t="str">
        <f t="shared" si="2"/>
        <v>Kabul Edilebilir Risk</v>
      </c>
      <c r="T13" s="197"/>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31">
    <mergeCell ref="T8:T9"/>
    <mergeCell ref="C10:C13"/>
    <mergeCell ref="A14:T14"/>
    <mergeCell ref="A15:T15"/>
    <mergeCell ref="A16:T16"/>
    <mergeCell ref="F8:J8"/>
    <mergeCell ref="K8:K9"/>
    <mergeCell ref="L8:L9"/>
    <mergeCell ref="M8:M9"/>
    <mergeCell ref="N8:N9"/>
    <mergeCell ref="O8:S8"/>
    <mergeCell ref="A8:A9"/>
    <mergeCell ref="B8:B9"/>
    <mergeCell ref="C8:C9"/>
    <mergeCell ref="D8:D9"/>
    <mergeCell ref="E8:E9"/>
    <mergeCell ref="L6:N6"/>
    <mergeCell ref="A7:C7"/>
    <mergeCell ref="D7:K7"/>
    <mergeCell ref="L7:N7"/>
    <mergeCell ref="O7:S7"/>
    <mergeCell ref="A1:C6"/>
    <mergeCell ref="D1:N2"/>
    <mergeCell ref="O1:T6"/>
    <mergeCell ref="D3:K3"/>
    <mergeCell ref="L3:N3"/>
    <mergeCell ref="D4:K4"/>
    <mergeCell ref="L4:N4"/>
    <mergeCell ref="D5:K5"/>
    <mergeCell ref="L5:N5"/>
    <mergeCell ref="D6:K6"/>
  </mergeCells>
  <conditionalFormatting sqref="I11">
    <cfRule type="cellIs" dxfId="455" priority="67" operator="between">
      <formula>1800</formula>
      <formula>10000</formula>
    </cfRule>
    <cfRule type="cellIs" dxfId="454" priority="68" operator="between">
      <formula>400</formula>
      <formula>1799</formula>
    </cfRule>
    <cfRule type="cellIs" dxfId="453" priority="69" operator="between">
      <formula>200</formula>
      <formula>399</formula>
    </cfRule>
    <cfRule type="cellIs" dxfId="452" priority="70" operator="between">
      <formula>70</formula>
      <formula>199</formula>
    </cfRule>
    <cfRule type="cellIs" dxfId="451" priority="71" operator="between">
      <formula>20</formula>
      <formula>69</formula>
    </cfRule>
    <cfRule type="cellIs" dxfId="450" priority="72" operator="between">
      <formula>0</formula>
      <formula>19</formula>
    </cfRule>
  </conditionalFormatting>
  <conditionalFormatting sqref="J11">
    <cfRule type="containsText" dxfId="449" priority="61" operator="containsText" text="Tolore Edilemez Risk">
      <formula>NOT(ISERROR(SEARCH("Tolore Edilemez Risk",J11)))</formula>
    </cfRule>
    <cfRule type="containsText" dxfId="448" priority="62" operator="containsText" text="Çok Yüksek Risk">
      <formula>NOT(ISERROR(SEARCH("Çok Yüksek Risk",J11)))</formula>
    </cfRule>
    <cfRule type="containsText" dxfId="447" priority="63" operator="containsText" text="Yüksek Risk">
      <formula>NOT(ISERROR(SEARCH("Yüksek Risk",J11)))</formula>
    </cfRule>
    <cfRule type="containsText" dxfId="446" priority="64" operator="containsText" text="Önemli Risk">
      <formula>NOT(ISERROR(SEARCH("Önemli Risk",J11)))</formula>
    </cfRule>
    <cfRule type="containsText" dxfId="445" priority="65" operator="containsText" text="Olası Risk">
      <formula>NOT(ISERROR(SEARCH("Olası Risk",J11)))</formula>
    </cfRule>
    <cfRule type="containsText" dxfId="444" priority="66" operator="containsText" text="Kabul Edilebilir Risk">
      <formula>NOT(ISERROR(SEARCH("Kabul Edilebilir Risk",J11)))</formula>
    </cfRule>
  </conditionalFormatting>
  <conditionalFormatting sqref="I10">
    <cfRule type="cellIs" dxfId="443" priority="91" operator="between">
      <formula>1800</formula>
      <formula>10000</formula>
    </cfRule>
    <cfRule type="cellIs" dxfId="442" priority="92" operator="between">
      <formula>400</formula>
      <formula>1799</formula>
    </cfRule>
    <cfRule type="cellIs" dxfId="441" priority="93" operator="between">
      <formula>200</formula>
      <formula>399</formula>
    </cfRule>
    <cfRule type="cellIs" dxfId="440" priority="94" operator="between">
      <formula>70</formula>
      <formula>199</formula>
    </cfRule>
    <cfRule type="cellIs" dxfId="439" priority="95" operator="between">
      <formula>20</formula>
      <formula>69</formula>
    </cfRule>
    <cfRule type="cellIs" dxfId="438" priority="96" operator="between">
      <formula>0</formula>
      <formula>19</formula>
    </cfRule>
  </conditionalFormatting>
  <conditionalFormatting sqref="J10">
    <cfRule type="containsText" dxfId="437" priority="85" operator="containsText" text="Tolore Edilemez Risk">
      <formula>NOT(ISERROR(SEARCH("Tolore Edilemez Risk",J10)))</formula>
    </cfRule>
    <cfRule type="containsText" dxfId="436" priority="86" operator="containsText" text="Çok Yüksek Risk">
      <formula>NOT(ISERROR(SEARCH("Çok Yüksek Risk",J10)))</formula>
    </cfRule>
    <cfRule type="containsText" dxfId="435" priority="87" operator="containsText" text="Yüksek Risk">
      <formula>NOT(ISERROR(SEARCH("Yüksek Risk",J10)))</formula>
    </cfRule>
    <cfRule type="containsText" dxfId="434" priority="88" operator="containsText" text="Önemli Risk">
      <formula>NOT(ISERROR(SEARCH("Önemli Risk",J10)))</formula>
    </cfRule>
    <cfRule type="containsText" dxfId="433" priority="89" operator="containsText" text="Olası Risk">
      <formula>NOT(ISERROR(SEARCH("Olası Risk",J10)))</formula>
    </cfRule>
    <cfRule type="containsText" dxfId="432" priority="90" operator="containsText" text="Kabul Edilebilir Risk">
      <formula>NOT(ISERROR(SEARCH("Kabul Edilebilir Risk",J10)))</formula>
    </cfRule>
  </conditionalFormatting>
  <conditionalFormatting sqref="R10">
    <cfRule type="cellIs" dxfId="431" priority="79" operator="between">
      <formula>1800</formula>
      <formula>10000</formula>
    </cfRule>
    <cfRule type="cellIs" dxfId="430" priority="80" operator="between">
      <formula>400</formula>
      <formula>1799</formula>
    </cfRule>
    <cfRule type="cellIs" dxfId="429" priority="81" operator="between">
      <formula>200</formula>
      <formula>399</formula>
    </cfRule>
    <cfRule type="cellIs" dxfId="428" priority="82" operator="between">
      <formula>70</formula>
      <formula>199</formula>
    </cfRule>
    <cfRule type="cellIs" dxfId="427" priority="83" operator="between">
      <formula>20</formula>
      <formula>69</formula>
    </cfRule>
    <cfRule type="cellIs" dxfId="426" priority="84" operator="between">
      <formula>0</formula>
      <formula>19</formula>
    </cfRule>
  </conditionalFormatting>
  <conditionalFormatting sqref="S10">
    <cfRule type="containsText" dxfId="425" priority="73" operator="containsText" text="Tolore Edilemez Risk">
      <formula>NOT(ISERROR(SEARCH("Tolore Edilemez Risk",S10)))</formula>
    </cfRule>
    <cfRule type="containsText" dxfId="424" priority="74" operator="containsText" text="Çok Yüksek Risk">
      <formula>NOT(ISERROR(SEARCH("Çok Yüksek Risk",S10)))</formula>
    </cfRule>
    <cfRule type="containsText" dxfId="423" priority="75" operator="containsText" text="Yüksek Risk">
      <formula>NOT(ISERROR(SEARCH("Yüksek Risk",S10)))</formula>
    </cfRule>
    <cfRule type="containsText" dxfId="422" priority="76" operator="containsText" text="Önemli Risk">
      <formula>NOT(ISERROR(SEARCH("Önemli Risk",S10)))</formula>
    </cfRule>
    <cfRule type="containsText" dxfId="421" priority="77" operator="containsText" text="Olası Risk">
      <formula>NOT(ISERROR(SEARCH("Olası Risk",S10)))</formula>
    </cfRule>
    <cfRule type="containsText" dxfId="420" priority="78" operator="containsText" text="Kabul Edilebilir Risk">
      <formula>NOT(ISERROR(SEARCH("Kabul Edilebilir Risk",S10)))</formula>
    </cfRule>
  </conditionalFormatting>
  <conditionalFormatting sqref="R11">
    <cfRule type="cellIs" dxfId="419" priority="55" operator="between">
      <formula>1800</formula>
      <formula>10000</formula>
    </cfRule>
    <cfRule type="cellIs" dxfId="418" priority="56" operator="between">
      <formula>400</formula>
      <formula>1799</formula>
    </cfRule>
    <cfRule type="cellIs" dxfId="417" priority="57" operator="between">
      <formula>200</formula>
      <formula>399</formula>
    </cfRule>
    <cfRule type="cellIs" dxfId="416" priority="58" operator="between">
      <formula>70</formula>
      <formula>199</formula>
    </cfRule>
    <cfRule type="cellIs" dxfId="415" priority="59" operator="between">
      <formula>20</formula>
      <formula>69</formula>
    </cfRule>
    <cfRule type="cellIs" dxfId="414" priority="60" operator="between">
      <formula>0</formula>
      <formula>19</formula>
    </cfRule>
  </conditionalFormatting>
  <conditionalFormatting sqref="S11">
    <cfRule type="containsText" dxfId="413" priority="49" operator="containsText" text="Tolore Edilemez Risk">
      <formula>NOT(ISERROR(SEARCH("Tolore Edilemez Risk",S11)))</formula>
    </cfRule>
    <cfRule type="containsText" dxfId="412" priority="50" operator="containsText" text="Çok Yüksek Risk">
      <formula>NOT(ISERROR(SEARCH("Çok Yüksek Risk",S11)))</formula>
    </cfRule>
    <cfRule type="containsText" dxfId="411" priority="51" operator="containsText" text="Yüksek Risk">
      <formula>NOT(ISERROR(SEARCH("Yüksek Risk",S11)))</formula>
    </cfRule>
    <cfRule type="containsText" dxfId="410" priority="52" operator="containsText" text="Önemli Risk">
      <formula>NOT(ISERROR(SEARCH("Önemli Risk",S11)))</formula>
    </cfRule>
    <cfRule type="containsText" dxfId="409" priority="53" operator="containsText" text="Olası Risk">
      <formula>NOT(ISERROR(SEARCH("Olası Risk",S11)))</formula>
    </cfRule>
    <cfRule type="containsText" dxfId="408" priority="54" operator="containsText" text="Kabul Edilebilir Risk">
      <formula>NOT(ISERROR(SEARCH("Kabul Edilebilir Risk",S11)))</formula>
    </cfRule>
  </conditionalFormatting>
  <conditionalFormatting sqref="I12">
    <cfRule type="cellIs" dxfId="407" priority="43" operator="between">
      <formula>1800</formula>
      <formula>10000</formula>
    </cfRule>
    <cfRule type="cellIs" dxfId="406" priority="44" operator="between">
      <formula>400</formula>
      <formula>1799</formula>
    </cfRule>
    <cfRule type="cellIs" dxfId="405" priority="45" operator="between">
      <formula>200</formula>
      <formula>399</formula>
    </cfRule>
    <cfRule type="cellIs" dxfId="404" priority="46" operator="between">
      <formula>70</formula>
      <formula>199</formula>
    </cfRule>
    <cfRule type="cellIs" dxfId="403" priority="47" operator="between">
      <formula>20</formula>
      <formula>69</formula>
    </cfRule>
    <cfRule type="cellIs" dxfId="402" priority="48" operator="between">
      <formula>0</formula>
      <formula>19</formula>
    </cfRule>
  </conditionalFormatting>
  <conditionalFormatting sqref="J12">
    <cfRule type="containsText" dxfId="401" priority="37" operator="containsText" text="Tolore Edilemez Risk">
      <formula>NOT(ISERROR(SEARCH("Tolore Edilemez Risk",J12)))</formula>
    </cfRule>
    <cfRule type="containsText" dxfId="400" priority="38" operator="containsText" text="Çok Yüksek Risk">
      <formula>NOT(ISERROR(SEARCH("Çok Yüksek Risk",J12)))</formula>
    </cfRule>
    <cfRule type="containsText" dxfId="399" priority="39" operator="containsText" text="Yüksek Risk">
      <formula>NOT(ISERROR(SEARCH("Yüksek Risk",J12)))</formula>
    </cfRule>
    <cfRule type="containsText" dxfId="398" priority="40" operator="containsText" text="Önemli Risk">
      <formula>NOT(ISERROR(SEARCH("Önemli Risk",J12)))</formula>
    </cfRule>
    <cfRule type="containsText" dxfId="397" priority="41" operator="containsText" text="Olası Risk">
      <formula>NOT(ISERROR(SEARCH("Olası Risk",J12)))</formula>
    </cfRule>
    <cfRule type="containsText" dxfId="396" priority="42" operator="containsText" text="Kabul Edilebilir Risk">
      <formula>NOT(ISERROR(SEARCH("Kabul Edilebilir Risk",J12)))</formula>
    </cfRule>
  </conditionalFormatting>
  <conditionalFormatting sqref="R12">
    <cfRule type="cellIs" dxfId="395" priority="31" operator="between">
      <formula>1800</formula>
      <formula>10000</formula>
    </cfRule>
    <cfRule type="cellIs" dxfId="394" priority="32" operator="between">
      <formula>400</formula>
      <formula>1799</formula>
    </cfRule>
    <cfRule type="cellIs" dxfId="393" priority="33" operator="between">
      <formula>200</formula>
      <formula>399</formula>
    </cfRule>
    <cfRule type="cellIs" dxfId="392" priority="34" operator="between">
      <formula>70</formula>
      <formula>199</formula>
    </cfRule>
    <cfRule type="cellIs" dxfId="391" priority="35" operator="between">
      <formula>20</formula>
      <formula>69</formula>
    </cfRule>
    <cfRule type="cellIs" dxfId="390" priority="36" operator="between">
      <formula>0</formula>
      <formula>19</formula>
    </cfRule>
  </conditionalFormatting>
  <conditionalFormatting sqref="S12">
    <cfRule type="containsText" dxfId="389" priority="25" operator="containsText" text="Tolore Edilemez Risk">
      <formula>NOT(ISERROR(SEARCH("Tolore Edilemez Risk",S12)))</formula>
    </cfRule>
    <cfRule type="containsText" dxfId="388" priority="26" operator="containsText" text="Çok Yüksek Risk">
      <formula>NOT(ISERROR(SEARCH("Çok Yüksek Risk",S12)))</formula>
    </cfRule>
    <cfRule type="containsText" dxfId="387" priority="27" operator="containsText" text="Yüksek Risk">
      <formula>NOT(ISERROR(SEARCH("Yüksek Risk",S12)))</formula>
    </cfRule>
    <cfRule type="containsText" dxfId="386" priority="28" operator="containsText" text="Önemli Risk">
      <formula>NOT(ISERROR(SEARCH("Önemli Risk",S12)))</formula>
    </cfRule>
    <cfRule type="containsText" dxfId="385" priority="29" operator="containsText" text="Olası Risk">
      <formula>NOT(ISERROR(SEARCH("Olası Risk",S12)))</formula>
    </cfRule>
    <cfRule type="containsText" dxfId="384" priority="30" operator="containsText" text="Kabul Edilebilir Risk">
      <formula>NOT(ISERROR(SEARCH("Kabul Edilebilir Risk",S12)))</formula>
    </cfRule>
  </conditionalFormatting>
  <conditionalFormatting sqref="I13">
    <cfRule type="cellIs" dxfId="383" priority="19" operator="between">
      <formula>1800</formula>
      <formula>10000</formula>
    </cfRule>
    <cfRule type="cellIs" dxfId="382" priority="20" operator="between">
      <formula>400</formula>
      <formula>1799</formula>
    </cfRule>
    <cfRule type="cellIs" dxfId="381" priority="21" operator="between">
      <formula>200</formula>
      <formula>399</formula>
    </cfRule>
    <cfRule type="cellIs" dxfId="380" priority="22" operator="between">
      <formula>70</formula>
      <formula>199</formula>
    </cfRule>
    <cfRule type="cellIs" dxfId="379" priority="23" operator="between">
      <formula>20</formula>
      <formula>69</formula>
    </cfRule>
    <cfRule type="cellIs" dxfId="378" priority="24" operator="between">
      <formula>0</formula>
      <formula>19</formula>
    </cfRule>
  </conditionalFormatting>
  <conditionalFormatting sqref="J13">
    <cfRule type="containsText" dxfId="377" priority="13" operator="containsText" text="Tolore Edilemez Risk">
      <formula>NOT(ISERROR(SEARCH("Tolore Edilemez Risk",J13)))</formula>
    </cfRule>
    <cfRule type="containsText" dxfId="376" priority="14" operator="containsText" text="Çok Yüksek Risk">
      <formula>NOT(ISERROR(SEARCH("Çok Yüksek Risk",J13)))</formula>
    </cfRule>
    <cfRule type="containsText" dxfId="375" priority="15" operator="containsText" text="Yüksek Risk">
      <formula>NOT(ISERROR(SEARCH("Yüksek Risk",J13)))</formula>
    </cfRule>
    <cfRule type="containsText" dxfId="374" priority="16" operator="containsText" text="Önemli Risk">
      <formula>NOT(ISERROR(SEARCH("Önemli Risk",J13)))</formula>
    </cfRule>
    <cfRule type="containsText" dxfId="373" priority="17" operator="containsText" text="Olası Risk">
      <formula>NOT(ISERROR(SEARCH("Olası Risk",J13)))</formula>
    </cfRule>
    <cfRule type="containsText" dxfId="372" priority="18" operator="containsText" text="Kabul Edilebilir Risk">
      <formula>NOT(ISERROR(SEARCH("Kabul Edilebilir Risk",J13)))</formula>
    </cfRule>
  </conditionalFormatting>
  <conditionalFormatting sqref="R13">
    <cfRule type="cellIs" dxfId="371" priority="7" operator="between">
      <formula>1800</formula>
      <formula>10000</formula>
    </cfRule>
    <cfRule type="cellIs" dxfId="370" priority="8" operator="between">
      <formula>400</formula>
      <formula>1799</formula>
    </cfRule>
    <cfRule type="cellIs" dxfId="369" priority="9" operator="between">
      <formula>200</formula>
      <formula>399</formula>
    </cfRule>
    <cfRule type="cellIs" dxfId="368" priority="10" operator="between">
      <formula>70</formula>
      <formula>199</formula>
    </cfRule>
    <cfRule type="cellIs" dxfId="367" priority="11" operator="between">
      <formula>20</formula>
      <formula>69</formula>
    </cfRule>
    <cfRule type="cellIs" dxfId="366" priority="12" operator="between">
      <formula>0</formula>
      <formula>19</formula>
    </cfRule>
  </conditionalFormatting>
  <conditionalFormatting sqref="S13">
    <cfRule type="containsText" dxfId="365" priority="1" operator="containsText" text="Tolore Edilemez Risk">
      <formula>NOT(ISERROR(SEARCH("Tolore Edilemez Risk",S13)))</formula>
    </cfRule>
    <cfRule type="containsText" dxfId="364" priority="2" operator="containsText" text="Çok Yüksek Risk">
      <formula>NOT(ISERROR(SEARCH("Çok Yüksek Risk",S13)))</formula>
    </cfRule>
    <cfRule type="containsText" dxfId="363" priority="3" operator="containsText" text="Yüksek Risk">
      <formula>NOT(ISERROR(SEARCH("Yüksek Risk",S13)))</formula>
    </cfRule>
    <cfRule type="containsText" dxfId="362" priority="4" operator="containsText" text="Önemli Risk">
      <formula>NOT(ISERROR(SEARCH("Önemli Risk",S13)))</formula>
    </cfRule>
    <cfRule type="containsText" dxfId="361" priority="5" operator="containsText" text="Olası Risk">
      <formula>NOT(ISERROR(SEARCH("Olası Risk",S13)))</formula>
    </cfRule>
    <cfRule type="containsText" dxfId="360" priority="6" operator="containsText" text="Kabul Edilebilir Risk">
      <formula>NOT(ISERROR(SEARCH("Kabul Edilebilir Risk",S13)))</formula>
    </cfRule>
  </conditionalFormatting>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zoomScale="30" zoomScaleNormal="30" workbookViewId="0">
      <selection activeCell="D12" sqref="D12"/>
    </sheetView>
  </sheetViews>
  <sheetFormatPr defaultColWidth="9.140625" defaultRowHeight="11.25" x14ac:dyDescent="0.2"/>
  <cols>
    <col min="1" max="1" width="5.7109375" style="1" customWidth="1"/>
    <col min="2" max="2" width="41.140625" style="1" bestFit="1" customWidth="1"/>
    <col min="3" max="3" width="9.28515625" style="1" customWidth="1"/>
    <col min="4" max="4" width="55.42578125" style="1" customWidth="1"/>
    <col min="5" max="5" width="68" style="1" customWidth="1"/>
    <col min="6" max="6" width="22.5703125" style="1" bestFit="1" customWidth="1"/>
    <col min="7" max="8" width="8.7109375" style="1" customWidth="1"/>
    <col min="9" max="9" width="22.5703125" style="1" bestFit="1" customWidth="1"/>
    <col min="10" max="10" width="8.7109375" style="1" customWidth="1"/>
    <col min="11" max="11" width="102.42578125" style="1" customWidth="1"/>
    <col min="12" max="12" width="74.7109375" style="1" customWidth="1"/>
    <col min="13" max="13" width="8.42578125" style="1" customWidth="1"/>
    <col min="14" max="14" width="23.5703125" style="1" customWidth="1"/>
    <col min="15" max="16" width="20.5703125" style="1" bestFit="1" customWidth="1"/>
    <col min="17"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605</v>
      </c>
      <c r="E7" s="245"/>
      <c r="F7" s="245"/>
      <c r="G7" s="245"/>
      <c r="H7" s="245"/>
      <c r="I7" s="245"/>
      <c r="J7" s="245"/>
      <c r="K7" s="246"/>
      <c r="L7" s="244" t="s">
        <v>1</v>
      </c>
      <c r="M7" s="245"/>
      <c r="N7" s="246"/>
      <c r="O7" s="247" t="s">
        <v>2</v>
      </c>
      <c r="P7" s="242"/>
      <c r="Q7" s="242"/>
      <c r="R7" s="242"/>
      <c r="S7" s="243"/>
      <c r="T7" s="13">
        <v>69</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361.5" customHeight="1" x14ac:dyDescent="0.25">
      <c r="A10" s="195">
        <v>1</v>
      </c>
      <c r="B10" s="193" t="s">
        <v>1023</v>
      </c>
      <c r="C10" s="222" t="s">
        <v>19</v>
      </c>
      <c r="D10" s="109" t="s">
        <v>1024</v>
      </c>
      <c r="E10" s="109" t="s">
        <v>1025</v>
      </c>
      <c r="F10" s="110">
        <v>100</v>
      </c>
      <c r="G10" s="110">
        <v>3</v>
      </c>
      <c r="H10" s="110">
        <v>3</v>
      </c>
      <c r="I10" s="110">
        <f t="shared" ref="I10:I13" si="0">F10*G10*H10</f>
        <v>900</v>
      </c>
      <c r="J10" s="111" t="s">
        <v>129</v>
      </c>
      <c r="K10" s="109" t="s">
        <v>1026</v>
      </c>
      <c r="L10" s="109" t="s">
        <v>1027</v>
      </c>
      <c r="M10" s="38" t="s">
        <v>36</v>
      </c>
      <c r="N10" s="196" t="s">
        <v>599</v>
      </c>
      <c r="O10" s="114">
        <v>100</v>
      </c>
      <c r="P10" s="220">
        <v>0.2</v>
      </c>
      <c r="Q10" s="114">
        <v>0.5</v>
      </c>
      <c r="R10" s="118">
        <f t="shared" ref="R10" si="1">PRODUCT(P10*O10*Q10)</f>
        <v>10</v>
      </c>
      <c r="S10" s="117" t="str">
        <f t="shared" ref="S10" si="2">IF(O10*P10*Q10&lt;20,"Kabul Edilebilir Risk",IF(O10*P10*Q10&lt;70,"Olası Risk",IF(O10*P10*Q10&lt;200,"Önemli Risk",IF(O10*P10*Q10&lt;400,"Yüksek Risk",IF(O10*P10*Q10&lt;1800,"Çok Yüksek Risk",IF(O10*P10*Q10&lt;10000,"Tolore Edilemez Risk"))))))</f>
        <v>Kabul Edilebilir Risk</v>
      </c>
      <c r="T10" s="197"/>
    </row>
    <row r="11" spans="1:20" s="2" customFormat="1" ht="277.5" customHeight="1" x14ac:dyDescent="0.25">
      <c r="A11" s="195">
        <v>2</v>
      </c>
      <c r="B11" s="193" t="s">
        <v>1028</v>
      </c>
      <c r="C11" s="223"/>
      <c r="D11" s="109" t="s">
        <v>1029</v>
      </c>
      <c r="E11" s="109" t="s">
        <v>1025</v>
      </c>
      <c r="F11" s="110">
        <v>100</v>
      </c>
      <c r="G11" s="110">
        <v>3</v>
      </c>
      <c r="H11" s="110">
        <v>3</v>
      </c>
      <c r="I11" s="110">
        <f t="shared" si="0"/>
        <v>900</v>
      </c>
      <c r="J11" s="111" t="s">
        <v>129</v>
      </c>
      <c r="K11" s="109" t="s">
        <v>1030</v>
      </c>
      <c r="L11" s="109" t="s">
        <v>1031</v>
      </c>
      <c r="M11" s="38" t="s">
        <v>36</v>
      </c>
      <c r="N11" s="198"/>
      <c r="O11" s="114">
        <v>100</v>
      </c>
      <c r="P11" s="220">
        <v>0.2</v>
      </c>
      <c r="Q11" s="114">
        <v>0.5</v>
      </c>
      <c r="R11" s="118">
        <f t="shared" ref="R11:R13" si="3">PRODUCT(P11*O11*Q11)</f>
        <v>10</v>
      </c>
      <c r="S11" s="117" t="str">
        <f t="shared" ref="S11:S13" si="4">IF(O11*P11*Q11&lt;20,"Kabul Edilebilir Risk",IF(O11*P11*Q11&lt;70,"Olası Risk",IF(O11*P11*Q11&lt;200,"Önemli Risk",IF(O11*P11*Q11&lt;400,"Yüksek Risk",IF(O11*P11*Q11&lt;1800,"Çok Yüksek Risk",IF(O11*P11*Q11&lt;10000,"Tolore Edilemez Risk"))))))</f>
        <v>Kabul Edilebilir Risk</v>
      </c>
      <c r="T11" s="197"/>
    </row>
    <row r="12" spans="1:20" s="2" customFormat="1" ht="277.5" customHeight="1" x14ac:dyDescent="0.25">
      <c r="A12" s="195">
        <v>3</v>
      </c>
      <c r="B12" s="193" t="s">
        <v>1032</v>
      </c>
      <c r="C12" s="223"/>
      <c r="D12" s="109" t="s">
        <v>1033</v>
      </c>
      <c r="E12" s="109" t="s">
        <v>1025</v>
      </c>
      <c r="F12" s="110">
        <v>100</v>
      </c>
      <c r="G12" s="110">
        <v>3</v>
      </c>
      <c r="H12" s="110">
        <v>2</v>
      </c>
      <c r="I12" s="110">
        <f t="shared" si="0"/>
        <v>600</v>
      </c>
      <c r="J12" s="111" t="s">
        <v>129</v>
      </c>
      <c r="K12" s="109" t="s">
        <v>1034</v>
      </c>
      <c r="L12" s="109" t="s">
        <v>1035</v>
      </c>
      <c r="M12" s="38"/>
      <c r="N12" s="198"/>
      <c r="O12" s="114">
        <v>100</v>
      </c>
      <c r="P12" s="220">
        <v>0.2</v>
      </c>
      <c r="Q12" s="114">
        <v>0.5</v>
      </c>
      <c r="R12" s="118">
        <f t="shared" si="3"/>
        <v>10</v>
      </c>
      <c r="S12" s="117" t="str">
        <f t="shared" si="4"/>
        <v>Kabul Edilebilir Risk</v>
      </c>
      <c r="T12" s="197"/>
    </row>
    <row r="13" spans="1:20" s="2" customFormat="1" ht="409.6" customHeight="1" x14ac:dyDescent="0.25">
      <c r="A13" s="195">
        <v>4</v>
      </c>
      <c r="B13" s="193" t="s">
        <v>1036</v>
      </c>
      <c r="C13" s="223"/>
      <c r="D13" s="109" t="s">
        <v>1037</v>
      </c>
      <c r="E13" s="109" t="s">
        <v>1038</v>
      </c>
      <c r="F13" s="123">
        <v>100</v>
      </c>
      <c r="G13" s="123">
        <v>3</v>
      </c>
      <c r="H13" s="123">
        <v>0.5</v>
      </c>
      <c r="I13" s="110">
        <f t="shared" si="0"/>
        <v>150</v>
      </c>
      <c r="J13" s="127" t="s">
        <v>20</v>
      </c>
      <c r="K13" s="109" t="s">
        <v>1039</v>
      </c>
      <c r="L13" s="109" t="s">
        <v>1040</v>
      </c>
      <c r="M13" s="38" t="s">
        <v>36</v>
      </c>
      <c r="N13" s="198" t="s">
        <v>109</v>
      </c>
      <c r="O13" s="114">
        <v>100</v>
      </c>
      <c r="P13" s="220">
        <v>0.2</v>
      </c>
      <c r="Q13" s="114">
        <v>0.5</v>
      </c>
      <c r="R13" s="118">
        <f t="shared" si="3"/>
        <v>10</v>
      </c>
      <c r="S13" s="117" t="str">
        <f t="shared" si="4"/>
        <v>Kabul Edilebilir Risk</v>
      </c>
      <c r="T13" s="197"/>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31">
    <mergeCell ref="T8:T9"/>
    <mergeCell ref="C10:C13"/>
    <mergeCell ref="A14:T14"/>
    <mergeCell ref="A15:T15"/>
    <mergeCell ref="A16:T16"/>
    <mergeCell ref="F8:J8"/>
    <mergeCell ref="K8:K9"/>
    <mergeCell ref="L8:L9"/>
    <mergeCell ref="M8:M9"/>
    <mergeCell ref="N8:N9"/>
    <mergeCell ref="O8:S8"/>
    <mergeCell ref="A8:A9"/>
    <mergeCell ref="B8:B9"/>
    <mergeCell ref="C8:C9"/>
    <mergeCell ref="D8:D9"/>
    <mergeCell ref="E8:E9"/>
    <mergeCell ref="L6:N6"/>
    <mergeCell ref="A7:C7"/>
    <mergeCell ref="D7:K7"/>
    <mergeCell ref="L7:N7"/>
    <mergeCell ref="O7:S7"/>
    <mergeCell ref="A1:C6"/>
    <mergeCell ref="D1:N2"/>
    <mergeCell ref="O1:T6"/>
    <mergeCell ref="D3:K3"/>
    <mergeCell ref="L3:N3"/>
    <mergeCell ref="D4:K4"/>
    <mergeCell ref="L4:N4"/>
    <mergeCell ref="D5:K5"/>
    <mergeCell ref="L5:N5"/>
    <mergeCell ref="D6:K6"/>
  </mergeCells>
  <conditionalFormatting sqref="R11">
    <cfRule type="cellIs" dxfId="359" priority="139" operator="between">
      <formula>1800</formula>
      <formula>10000</formula>
    </cfRule>
    <cfRule type="cellIs" dxfId="358" priority="140" operator="between">
      <formula>400</formula>
      <formula>1799</formula>
    </cfRule>
    <cfRule type="cellIs" dxfId="357" priority="141" operator="between">
      <formula>200</formula>
      <formula>399</formula>
    </cfRule>
    <cfRule type="cellIs" dxfId="356" priority="142" operator="between">
      <formula>70</formula>
      <formula>199</formula>
    </cfRule>
    <cfRule type="cellIs" dxfId="355" priority="143" operator="between">
      <formula>20</formula>
      <formula>69</formula>
    </cfRule>
    <cfRule type="cellIs" dxfId="354" priority="144" operator="between">
      <formula>0</formula>
      <formula>19</formula>
    </cfRule>
  </conditionalFormatting>
  <conditionalFormatting sqref="S11">
    <cfRule type="containsText" dxfId="353" priority="133" operator="containsText" text="Tolore Edilemez Risk">
      <formula>NOT(ISERROR(SEARCH("Tolore Edilemez Risk",S11)))</formula>
    </cfRule>
    <cfRule type="containsText" dxfId="352" priority="134" operator="containsText" text="Çok Yüksek Risk">
      <formula>NOT(ISERROR(SEARCH("Çok Yüksek Risk",S11)))</formula>
    </cfRule>
    <cfRule type="containsText" dxfId="351" priority="135" operator="containsText" text="Yüksek Risk">
      <formula>NOT(ISERROR(SEARCH("Yüksek Risk",S11)))</formula>
    </cfRule>
    <cfRule type="containsText" dxfId="350" priority="136" operator="containsText" text="Önemli Risk">
      <formula>NOT(ISERROR(SEARCH("Önemli Risk",S11)))</formula>
    </cfRule>
    <cfRule type="containsText" dxfId="349" priority="137" operator="containsText" text="Olası Risk">
      <formula>NOT(ISERROR(SEARCH("Olası Risk",S11)))</formula>
    </cfRule>
    <cfRule type="containsText" dxfId="348" priority="138" operator="containsText" text="Kabul Edilebilir Risk">
      <formula>NOT(ISERROR(SEARCH("Kabul Edilebilir Risk",S11)))</formula>
    </cfRule>
  </conditionalFormatting>
  <conditionalFormatting sqref="I10">
    <cfRule type="cellIs" dxfId="347" priority="79" operator="between">
      <formula>1800</formula>
      <formula>10000</formula>
    </cfRule>
    <cfRule type="cellIs" dxfId="346" priority="80" operator="between">
      <formula>400</formula>
      <formula>1799</formula>
    </cfRule>
    <cfRule type="cellIs" dxfId="345" priority="81" operator="between">
      <formula>200</formula>
      <formula>399</formula>
    </cfRule>
    <cfRule type="cellIs" dxfId="344" priority="82" operator="between">
      <formula>70</formula>
      <formula>199</formula>
    </cfRule>
    <cfRule type="cellIs" dxfId="343" priority="83" operator="between">
      <formula>20</formula>
      <formula>69</formula>
    </cfRule>
    <cfRule type="cellIs" dxfId="342" priority="84" operator="between">
      <formula>0</formula>
      <formula>19</formula>
    </cfRule>
  </conditionalFormatting>
  <conditionalFormatting sqref="J10">
    <cfRule type="containsText" dxfId="341" priority="73" operator="containsText" text="Tolore Edilemez Risk">
      <formula>NOT(ISERROR(SEARCH("Tolore Edilemez Risk",J10)))</formula>
    </cfRule>
    <cfRule type="containsText" dxfId="340" priority="74" operator="containsText" text="Çok Yüksek Risk">
      <formula>NOT(ISERROR(SEARCH("Çok Yüksek Risk",J10)))</formula>
    </cfRule>
    <cfRule type="containsText" dxfId="339" priority="75" operator="containsText" text="Yüksek Risk">
      <formula>NOT(ISERROR(SEARCH("Yüksek Risk",J10)))</formula>
    </cfRule>
    <cfRule type="containsText" dxfId="338" priority="76" operator="containsText" text="Önemli Risk">
      <formula>NOT(ISERROR(SEARCH("Önemli Risk",J10)))</formula>
    </cfRule>
    <cfRule type="containsText" dxfId="337" priority="77" operator="containsText" text="Olası Risk">
      <formula>NOT(ISERROR(SEARCH("Olası Risk",J10)))</formula>
    </cfRule>
    <cfRule type="containsText" dxfId="336" priority="78" operator="containsText" text="Kabul Edilebilir Risk">
      <formula>NOT(ISERROR(SEARCH("Kabul Edilebilir Risk",J10)))</formula>
    </cfRule>
  </conditionalFormatting>
  <conditionalFormatting sqref="R10">
    <cfRule type="cellIs" dxfId="335" priority="67" operator="between">
      <formula>1800</formula>
      <formula>10000</formula>
    </cfRule>
    <cfRule type="cellIs" dxfId="334" priority="68" operator="between">
      <formula>400</formula>
      <formula>1799</formula>
    </cfRule>
    <cfRule type="cellIs" dxfId="333" priority="69" operator="between">
      <formula>200</formula>
      <formula>399</formula>
    </cfRule>
    <cfRule type="cellIs" dxfId="332" priority="70" operator="between">
      <formula>70</formula>
      <formula>199</formula>
    </cfRule>
    <cfRule type="cellIs" dxfId="331" priority="71" operator="between">
      <formula>20</formula>
      <formula>69</formula>
    </cfRule>
    <cfRule type="cellIs" dxfId="330" priority="72" operator="between">
      <formula>0</formula>
      <formula>19</formula>
    </cfRule>
  </conditionalFormatting>
  <conditionalFormatting sqref="S10">
    <cfRule type="containsText" dxfId="329" priority="61" operator="containsText" text="Tolore Edilemez Risk">
      <formula>NOT(ISERROR(SEARCH("Tolore Edilemez Risk",S10)))</formula>
    </cfRule>
    <cfRule type="containsText" dxfId="328" priority="62" operator="containsText" text="Çok Yüksek Risk">
      <formula>NOT(ISERROR(SEARCH("Çok Yüksek Risk",S10)))</formula>
    </cfRule>
    <cfRule type="containsText" dxfId="327" priority="63" operator="containsText" text="Yüksek Risk">
      <formula>NOT(ISERROR(SEARCH("Yüksek Risk",S10)))</formula>
    </cfRule>
    <cfRule type="containsText" dxfId="326" priority="64" operator="containsText" text="Önemli Risk">
      <formula>NOT(ISERROR(SEARCH("Önemli Risk",S10)))</formula>
    </cfRule>
    <cfRule type="containsText" dxfId="325" priority="65" operator="containsText" text="Olası Risk">
      <formula>NOT(ISERROR(SEARCH("Olası Risk",S10)))</formula>
    </cfRule>
    <cfRule type="containsText" dxfId="324" priority="66" operator="containsText" text="Kabul Edilebilir Risk">
      <formula>NOT(ISERROR(SEARCH("Kabul Edilebilir Risk",S10)))</formula>
    </cfRule>
  </conditionalFormatting>
  <conditionalFormatting sqref="I11">
    <cfRule type="cellIs" dxfId="323" priority="55" operator="between">
      <formula>1800</formula>
      <formula>10000</formula>
    </cfRule>
    <cfRule type="cellIs" dxfId="322" priority="56" operator="between">
      <formula>400</formula>
      <formula>1799</formula>
    </cfRule>
    <cfRule type="cellIs" dxfId="321" priority="57" operator="between">
      <formula>200</formula>
      <formula>399</formula>
    </cfRule>
    <cfRule type="cellIs" dxfId="320" priority="58" operator="between">
      <formula>70</formula>
      <formula>199</formula>
    </cfRule>
    <cfRule type="cellIs" dxfId="319" priority="59" operator="between">
      <formula>20</formula>
      <formula>69</formula>
    </cfRule>
    <cfRule type="cellIs" dxfId="318" priority="60" operator="between">
      <formula>0</formula>
      <formula>19</formula>
    </cfRule>
  </conditionalFormatting>
  <conditionalFormatting sqref="J11">
    <cfRule type="containsText" dxfId="317" priority="49" operator="containsText" text="Tolore Edilemez Risk">
      <formula>NOT(ISERROR(SEARCH("Tolore Edilemez Risk",J11)))</formula>
    </cfRule>
    <cfRule type="containsText" dxfId="316" priority="50" operator="containsText" text="Çok Yüksek Risk">
      <formula>NOT(ISERROR(SEARCH("Çok Yüksek Risk",J11)))</formula>
    </cfRule>
    <cfRule type="containsText" dxfId="315" priority="51" operator="containsText" text="Yüksek Risk">
      <formula>NOT(ISERROR(SEARCH("Yüksek Risk",J11)))</formula>
    </cfRule>
    <cfRule type="containsText" dxfId="314" priority="52" operator="containsText" text="Önemli Risk">
      <formula>NOT(ISERROR(SEARCH("Önemli Risk",J11)))</formula>
    </cfRule>
    <cfRule type="containsText" dxfId="313" priority="53" operator="containsText" text="Olası Risk">
      <formula>NOT(ISERROR(SEARCH("Olası Risk",J11)))</formula>
    </cfRule>
    <cfRule type="containsText" dxfId="312" priority="54" operator="containsText" text="Kabul Edilebilir Risk">
      <formula>NOT(ISERROR(SEARCH("Kabul Edilebilir Risk",J11)))</formula>
    </cfRule>
  </conditionalFormatting>
  <conditionalFormatting sqref="I12">
    <cfRule type="cellIs" dxfId="311" priority="43" operator="between">
      <formula>1800</formula>
      <formula>10000</formula>
    </cfRule>
    <cfRule type="cellIs" dxfId="310" priority="44" operator="between">
      <formula>400</formula>
      <formula>1799</formula>
    </cfRule>
    <cfRule type="cellIs" dxfId="309" priority="45" operator="between">
      <formula>200</formula>
      <formula>399</formula>
    </cfRule>
    <cfRule type="cellIs" dxfId="308" priority="46" operator="between">
      <formula>70</formula>
      <formula>199</formula>
    </cfRule>
    <cfRule type="cellIs" dxfId="307" priority="47" operator="between">
      <formula>20</formula>
      <formula>69</formula>
    </cfRule>
    <cfRule type="cellIs" dxfId="306" priority="48" operator="between">
      <formula>0</formula>
      <formula>19</formula>
    </cfRule>
  </conditionalFormatting>
  <conditionalFormatting sqref="J12">
    <cfRule type="containsText" dxfId="305" priority="37" operator="containsText" text="Tolore Edilemez Risk">
      <formula>NOT(ISERROR(SEARCH("Tolore Edilemez Risk",J12)))</formula>
    </cfRule>
    <cfRule type="containsText" dxfId="304" priority="38" operator="containsText" text="Çok Yüksek Risk">
      <formula>NOT(ISERROR(SEARCH("Çok Yüksek Risk",J12)))</formula>
    </cfRule>
    <cfRule type="containsText" dxfId="303" priority="39" operator="containsText" text="Yüksek Risk">
      <formula>NOT(ISERROR(SEARCH("Yüksek Risk",J12)))</formula>
    </cfRule>
    <cfRule type="containsText" dxfId="302" priority="40" operator="containsText" text="Önemli Risk">
      <formula>NOT(ISERROR(SEARCH("Önemli Risk",J12)))</formula>
    </cfRule>
    <cfRule type="containsText" dxfId="301" priority="41" operator="containsText" text="Olası Risk">
      <formula>NOT(ISERROR(SEARCH("Olası Risk",J12)))</formula>
    </cfRule>
    <cfRule type="containsText" dxfId="300" priority="42" operator="containsText" text="Kabul Edilebilir Risk">
      <formula>NOT(ISERROR(SEARCH("Kabul Edilebilir Risk",J12)))</formula>
    </cfRule>
  </conditionalFormatting>
  <conditionalFormatting sqref="R12">
    <cfRule type="cellIs" dxfId="299" priority="31" operator="between">
      <formula>1800</formula>
      <formula>10000</formula>
    </cfRule>
    <cfRule type="cellIs" dxfId="298" priority="32" operator="between">
      <formula>400</formula>
      <formula>1799</formula>
    </cfRule>
    <cfRule type="cellIs" dxfId="297" priority="33" operator="between">
      <formula>200</formula>
      <formula>399</formula>
    </cfRule>
    <cfRule type="cellIs" dxfId="296" priority="34" operator="between">
      <formula>70</formula>
      <formula>199</formula>
    </cfRule>
    <cfRule type="cellIs" dxfId="295" priority="35" operator="between">
      <formula>20</formula>
      <formula>69</formula>
    </cfRule>
    <cfRule type="cellIs" dxfId="294" priority="36" operator="between">
      <formula>0</formula>
      <formula>19</formula>
    </cfRule>
  </conditionalFormatting>
  <conditionalFormatting sqref="S12">
    <cfRule type="containsText" dxfId="293" priority="25" operator="containsText" text="Tolore Edilemez Risk">
      <formula>NOT(ISERROR(SEARCH("Tolore Edilemez Risk",S12)))</formula>
    </cfRule>
    <cfRule type="containsText" dxfId="292" priority="26" operator="containsText" text="Çok Yüksek Risk">
      <formula>NOT(ISERROR(SEARCH("Çok Yüksek Risk",S12)))</formula>
    </cfRule>
    <cfRule type="containsText" dxfId="291" priority="27" operator="containsText" text="Yüksek Risk">
      <formula>NOT(ISERROR(SEARCH("Yüksek Risk",S12)))</formula>
    </cfRule>
    <cfRule type="containsText" dxfId="290" priority="28" operator="containsText" text="Önemli Risk">
      <formula>NOT(ISERROR(SEARCH("Önemli Risk",S12)))</formula>
    </cfRule>
    <cfRule type="containsText" dxfId="289" priority="29" operator="containsText" text="Olası Risk">
      <formula>NOT(ISERROR(SEARCH("Olası Risk",S12)))</formula>
    </cfRule>
    <cfRule type="containsText" dxfId="288" priority="30" operator="containsText" text="Kabul Edilebilir Risk">
      <formula>NOT(ISERROR(SEARCH("Kabul Edilebilir Risk",S12)))</formula>
    </cfRule>
  </conditionalFormatting>
  <conditionalFormatting sqref="I13">
    <cfRule type="cellIs" dxfId="287" priority="19" operator="between">
      <formula>1800</formula>
      <formula>10000</formula>
    </cfRule>
    <cfRule type="cellIs" dxfId="286" priority="20" operator="between">
      <formula>400</formula>
      <formula>1799</formula>
    </cfRule>
    <cfRule type="cellIs" dxfId="285" priority="21" operator="between">
      <formula>200</formula>
      <formula>399</formula>
    </cfRule>
    <cfRule type="cellIs" dxfId="284" priority="22" operator="between">
      <formula>70</formula>
      <formula>199</formula>
    </cfRule>
    <cfRule type="cellIs" dxfId="283" priority="23" operator="between">
      <formula>20</formula>
      <formula>69</formula>
    </cfRule>
    <cfRule type="cellIs" dxfId="282" priority="24" operator="between">
      <formula>0</formula>
      <formula>19</formula>
    </cfRule>
  </conditionalFormatting>
  <conditionalFormatting sqref="J13">
    <cfRule type="containsText" dxfId="281" priority="13" operator="containsText" text="Tolore Edilemez Risk">
      <formula>NOT(ISERROR(SEARCH("Tolore Edilemez Risk",J13)))</formula>
    </cfRule>
    <cfRule type="containsText" dxfId="280" priority="14" operator="containsText" text="Çok Yüksek Risk">
      <formula>NOT(ISERROR(SEARCH("Çok Yüksek Risk",J13)))</formula>
    </cfRule>
    <cfRule type="containsText" dxfId="279" priority="15" operator="containsText" text="Yüksek Risk">
      <formula>NOT(ISERROR(SEARCH("Yüksek Risk",J13)))</formula>
    </cfRule>
    <cfRule type="containsText" dxfId="278" priority="16" operator="containsText" text="Önemli Risk">
      <formula>NOT(ISERROR(SEARCH("Önemli Risk",J13)))</formula>
    </cfRule>
    <cfRule type="containsText" dxfId="277" priority="17" operator="containsText" text="Olası Risk">
      <formula>NOT(ISERROR(SEARCH("Olası Risk",J13)))</formula>
    </cfRule>
    <cfRule type="containsText" dxfId="276" priority="18" operator="containsText" text="Kabul Edilebilir Risk">
      <formula>NOT(ISERROR(SEARCH("Kabul Edilebilir Risk",J13)))</formula>
    </cfRule>
  </conditionalFormatting>
  <conditionalFormatting sqref="R13">
    <cfRule type="cellIs" dxfId="275" priority="7" operator="between">
      <formula>1800</formula>
      <formula>10000</formula>
    </cfRule>
    <cfRule type="cellIs" dxfId="274" priority="8" operator="between">
      <formula>400</formula>
      <formula>1799</formula>
    </cfRule>
    <cfRule type="cellIs" dxfId="273" priority="9" operator="between">
      <formula>200</formula>
      <formula>399</formula>
    </cfRule>
    <cfRule type="cellIs" dxfId="272" priority="10" operator="between">
      <formula>70</formula>
      <formula>199</formula>
    </cfRule>
    <cfRule type="cellIs" dxfId="271" priority="11" operator="between">
      <formula>20</formula>
      <formula>69</formula>
    </cfRule>
    <cfRule type="cellIs" dxfId="270" priority="12" operator="between">
      <formula>0</formula>
      <formula>19</formula>
    </cfRule>
  </conditionalFormatting>
  <conditionalFormatting sqref="S13">
    <cfRule type="containsText" dxfId="269" priority="1" operator="containsText" text="Tolore Edilemez Risk">
      <formula>NOT(ISERROR(SEARCH("Tolore Edilemez Risk",S13)))</formula>
    </cfRule>
    <cfRule type="containsText" dxfId="268" priority="2" operator="containsText" text="Çok Yüksek Risk">
      <formula>NOT(ISERROR(SEARCH("Çok Yüksek Risk",S13)))</formula>
    </cfRule>
    <cfRule type="containsText" dxfId="267" priority="3" operator="containsText" text="Yüksek Risk">
      <formula>NOT(ISERROR(SEARCH("Yüksek Risk",S13)))</formula>
    </cfRule>
    <cfRule type="containsText" dxfId="266" priority="4" operator="containsText" text="Önemli Risk">
      <formula>NOT(ISERROR(SEARCH("Önemli Risk",S13)))</formula>
    </cfRule>
    <cfRule type="containsText" dxfId="265" priority="5" operator="containsText" text="Olası Risk">
      <formula>NOT(ISERROR(SEARCH("Olası Risk",S13)))</formula>
    </cfRule>
    <cfRule type="containsText" dxfId="264" priority="6" operator="containsText" text="Kabul Edilebilir Risk">
      <formula>NOT(ISERROR(SEARCH("Kabul Edilebilir Risk",S13)))</formula>
    </cfRule>
  </conditionalFormatting>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zoomScale="30" zoomScaleNormal="30" workbookViewId="0">
      <selection activeCell="D12" sqref="D12"/>
    </sheetView>
  </sheetViews>
  <sheetFormatPr defaultColWidth="9.140625" defaultRowHeight="11.25" x14ac:dyDescent="0.2"/>
  <cols>
    <col min="1" max="1" width="5.7109375" style="1" customWidth="1"/>
    <col min="2" max="2" width="41.140625" style="1" bestFit="1" customWidth="1"/>
    <col min="3" max="3" width="9.28515625" style="1" customWidth="1"/>
    <col min="4" max="4" width="55.42578125" style="1" customWidth="1"/>
    <col min="5" max="5" width="68" style="1" customWidth="1"/>
    <col min="6" max="6" width="22.5703125" style="1" bestFit="1" customWidth="1"/>
    <col min="7" max="8" width="8.7109375" style="1" customWidth="1"/>
    <col min="9" max="9" width="22.5703125" style="1" bestFit="1" customWidth="1"/>
    <col min="10" max="10" width="8.7109375" style="1" customWidth="1"/>
    <col min="11" max="11" width="102.42578125" style="1" customWidth="1"/>
    <col min="12" max="12" width="74.7109375" style="1" customWidth="1"/>
    <col min="13" max="13" width="8.42578125" style="1" customWidth="1"/>
    <col min="14" max="14" width="23.5703125" style="1" customWidth="1"/>
    <col min="15" max="16" width="20.5703125" style="1" bestFit="1" customWidth="1"/>
    <col min="17"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605</v>
      </c>
      <c r="E7" s="245"/>
      <c r="F7" s="245"/>
      <c r="G7" s="245"/>
      <c r="H7" s="245"/>
      <c r="I7" s="245"/>
      <c r="J7" s="245"/>
      <c r="K7" s="246"/>
      <c r="L7" s="244" t="s">
        <v>1</v>
      </c>
      <c r="M7" s="245"/>
      <c r="N7" s="246"/>
      <c r="O7" s="247" t="s">
        <v>2</v>
      </c>
      <c r="P7" s="242"/>
      <c r="Q7" s="242"/>
      <c r="R7" s="242"/>
      <c r="S7" s="243"/>
      <c r="T7" s="13">
        <v>71</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361.5" customHeight="1" x14ac:dyDescent="0.25">
      <c r="A10" s="195">
        <v>1</v>
      </c>
      <c r="B10" s="193" t="s">
        <v>1041</v>
      </c>
      <c r="C10" s="222"/>
      <c r="D10" s="109" t="s">
        <v>1042</v>
      </c>
      <c r="E10" s="109" t="s">
        <v>1043</v>
      </c>
      <c r="F10" s="123">
        <v>100</v>
      </c>
      <c r="G10" s="123">
        <v>6</v>
      </c>
      <c r="H10" s="123">
        <v>2</v>
      </c>
      <c r="I10" s="110">
        <f t="shared" ref="I10:I12" si="0">F10*G10*H10</f>
        <v>1200</v>
      </c>
      <c r="J10" s="111" t="s">
        <v>129</v>
      </c>
      <c r="K10" s="109" t="s">
        <v>1044</v>
      </c>
      <c r="L10" s="109" t="s">
        <v>797</v>
      </c>
      <c r="M10" s="38" t="s">
        <v>36</v>
      </c>
      <c r="N10" s="196" t="s">
        <v>599</v>
      </c>
      <c r="O10" s="114">
        <v>100</v>
      </c>
      <c r="P10" s="220">
        <v>0.2</v>
      </c>
      <c r="Q10" s="114">
        <v>1</v>
      </c>
      <c r="R10" s="118">
        <f>PRODUCT(O10,P10,Q10)</f>
        <v>20</v>
      </c>
      <c r="S10" s="117" t="str">
        <f t="shared" ref="S10:S12" si="1">IF(O10*P10*Q10&lt;20,"Kabul Edilebilir Risk",IF(O10*P10*Q10&lt;70,"Olası Risk",IF(O10*P10*Q10&lt;200,"Önemli Risk",IF(O10*P10*Q10&lt;400,"Yüksek Risk",IF(O10*P10*Q10&lt;1800,"Çok Yüksek Risk",IF(O10*P10*Q10&lt;10000,"Tolore Edilemez Risk"))))))</f>
        <v>Olası Risk</v>
      </c>
      <c r="T10" s="197"/>
    </row>
    <row r="11" spans="1:20" s="2" customFormat="1" ht="277.5" customHeight="1" x14ac:dyDescent="0.25">
      <c r="A11" s="195">
        <v>2</v>
      </c>
      <c r="B11" s="193" t="s">
        <v>1045</v>
      </c>
      <c r="C11" s="223"/>
      <c r="D11" s="109" t="s">
        <v>1046</v>
      </c>
      <c r="E11" s="109" t="s">
        <v>1038</v>
      </c>
      <c r="F11" s="123">
        <v>100</v>
      </c>
      <c r="G11" s="123">
        <v>3</v>
      </c>
      <c r="H11" s="123">
        <v>0.5</v>
      </c>
      <c r="I11" s="110">
        <f t="shared" si="0"/>
        <v>150</v>
      </c>
      <c r="J11" s="127" t="s">
        <v>20</v>
      </c>
      <c r="K11" s="109" t="s">
        <v>1047</v>
      </c>
      <c r="L11" s="109" t="s">
        <v>1048</v>
      </c>
      <c r="M11" s="38" t="s">
        <v>36</v>
      </c>
      <c r="N11" s="198"/>
      <c r="O11" s="114">
        <v>100</v>
      </c>
      <c r="P11" s="220">
        <v>0.2</v>
      </c>
      <c r="Q11" s="114">
        <v>0.5</v>
      </c>
      <c r="R11" s="118">
        <f t="shared" ref="R11:R12" si="2">PRODUCT(P11*O11*Q11)</f>
        <v>10</v>
      </c>
      <c r="S11" s="117" t="str">
        <f t="shared" si="1"/>
        <v>Kabul Edilebilir Risk</v>
      </c>
      <c r="T11" s="197"/>
    </row>
    <row r="12" spans="1:20" s="2" customFormat="1" ht="277.5" customHeight="1" x14ac:dyDescent="0.25">
      <c r="A12" s="195">
        <v>3</v>
      </c>
      <c r="B12" s="193" t="s">
        <v>410</v>
      </c>
      <c r="C12" s="223"/>
      <c r="D12" s="109" t="s">
        <v>1049</v>
      </c>
      <c r="E12" s="109" t="s">
        <v>1050</v>
      </c>
      <c r="F12" s="110">
        <v>100</v>
      </c>
      <c r="G12" s="110">
        <v>1</v>
      </c>
      <c r="H12" s="110">
        <v>1</v>
      </c>
      <c r="I12" s="110">
        <f t="shared" si="0"/>
        <v>100</v>
      </c>
      <c r="J12" s="125" t="s">
        <v>20</v>
      </c>
      <c r="K12" s="109" t="s">
        <v>1051</v>
      </c>
      <c r="L12" s="109" t="s">
        <v>1052</v>
      </c>
      <c r="M12" s="38"/>
      <c r="N12" s="198"/>
      <c r="O12" s="114">
        <v>100</v>
      </c>
      <c r="P12" s="220">
        <v>0.2</v>
      </c>
      <c r="Q12" s="114">
        <v>0.5</v>
      </c>
      <c r="R12" s="118">
        <f t="shared" si="2"/>
        <v>10</v>
      </c>
      <c r="S12" s="117" t="str">
        <f t="shared" si="1"/>
        <v>Kabul Edilebilir Risk</v>
      </c>
      <c r="T12" s="197"/>
    </row>
    <row r="13" spans="1:20" ht="39.950000000000003" customHeight="1" x14ac:dyDescent="0.2">
      <c r="A13" s="224" t="s">
        <v>447</v>
      </c>
      <c r="B13" s="225"/>
      <c r="C13" s="225"/>
      <c r="D13" s="225"/>
      <c r="E13" s="225"/>
      <c r="F13" s="225"/>
      <c r="G13" s="225"/>
      <c r="H13" s="225"/>
      <c r="I13" s="225"/>
      <c r="J13" s="225"/>
      <c r="K13" s="225"/>
      <c r="L13" s="225"/>
      <c r="M13" s="225"/>
      <c r="N13" s="225"/>
      <c r="O13" s="225"/>
      <c r="P13" s="225"/>
      <c r="Q13" s="225"/>
      <c r="R13" s="225"/>
      <c r="S13" s="225"/>
      <c r="T13" s="226"/>
    </row>
    <row r="14" spans="1:20" ht="39.950000000000003" customHeight="1" x14ac:dyDescent="0.2">
      <c r="A14" s="227"/>
      <c r="B14" s="228"/>
      <c r="C14" s="228"/>
      <c r="D14" s="228"/>
      <c r="E14" s="228"/>
      <c r="F14" s="228"/>
      <c r="G14" s="228"/>
      <c r="H14" s="228"/>
      <c r="I14" s="228"/>
      <c r="J14" s="228"/>
      <c r="K14" s="228"/>
      <c r="L14" s="228"/>
      <c r="M14" s="228"/>
      <c r="N14" s="228"/>
      <c r="O14" s="228"/>
      <c r="P14" s="228"/>
      <c r="Q14" s="228"/>
      <c r="R14" s="228"/>
      <c r="S14" s="228"/>
      <c r="T14" s="229"/>
    </row>
    <row r="15" spans="1:20" ht="39.950000000000003" customHeight="1" thickBot="1" x14ac:dyDescent="0.25">
      <c r="A15" s="230"/>
      <c r="B15" s="231"/>
      <c r="C15" s="231"/>
      <c r="D15" s="231"/>
      <c r="E15" s="231"/>
      <c r="F15" s="231"/>
      <c r="G15" s="231"/>
      <c r="H15" s="231"/>
      <c r="I15" s="231"/>
      <c r="J15" s="231"/>
      <c r="K15" s="231"/>
      <c r="L15" s="231"/>
      <c r="M15" s="231"/>
      <c r="N15" s="231"/>
      <c r="O15" s="231"/>
      <c r="P15" s="231"/>
      <c r="Q15" s="231"/>
      <c r="R15" s="231"/>
      <c r="S15" s="231"/>
      <c r="T15" s="232"/>
    </row>
    <row r="16" spans="1:20" ht="12" thickTop="1" x14ac:dyDescent="0.2"/>
  </sheetData>
  <mergeCells count="31">
    <mergeCell ref="T8:T9"/>
    <mergeCell ref="C10:C12"/>
    <mergeCell ref="A13:T13"/>
    <mergeCell ref="A14:T14"/>
    <mergeCell ref="A15:T15"/>
    <mergeCell ref="F8:J8"/>
    <mergeCell ref="K8:K9"/>
    <mergeCell ref="L8:L9"/>
    <mergeCell ref="M8:M9"/>
    <mergeCell ref="N8:N9"/>
    <mergeCell ref="O8:S8"/>
    <mergeCell ref="A8:A9"/>
    <mergeCell ref="B8:B9"/>
    <mergeCell ref="C8:C9"/>
    <mergeCell ref="D8:D9"/>
    <mergeCell ref="E8:E9"/>
    <mergeCell ref="L6:N6"/>
    <mergeCell ref="A7:C7"/>
    <mergeCell ref="D7:K7"/>
    <mergeCell ref="L7:N7"/>
    <mergeCell ref="O7:S7"/>
    <mergeCell ref="A1:C6"/>
    <mergeCell ref="D1:N2"/>
    <mergeCell ref="O1:T6"/>
    <mergeCell ref="D3:K3"/>
    <mergeCell ref="L3:N3"/>
    <mergeCell ref="D4:K4"/>
    <mergeCell ref="L4:N4"/>
    <mergeCell ref="D5:K5"/>
    <mergeCell ref="L5:N5"/>
    <mergeCell ref="D6:K6"/>
  </mergeCells>
  <conditionalFormatting sqref="I10">
    <cfRule type="cellIs" dxfId="263" priority="67" operator="between">
      <formula>1800</formula>
      <formula>10000</formula>
    </cfRule>
    <cfRule type="cellIs" dxfId="262" priority="68" operator="between">
      <formula>400</formula>
      <formula>1799</formula>
    </cfRule>
    <cfRule type="cellIs" dxfId="261" priority="69" operator="between">
      <formula>200</formula>
      <formula>399</formula>
    </cfRule>
    <cfRule type="cellIs" dxfId="260" priority="70" operator="between">
      <formula>70</formula>
      <formula>199</formula>
    </cfRule>
    <cfRule type="cellIs" dxfId="259" priority="71" operator="between">
      <formula>20</formula>
      <formula>69</formula>
    </cfRule>
    <cfRule type="cellIs" dxfId="258" priority="72" operator="between">
      <formula>0</formula>
      <formula>19</formula>
    </cfRule>
  </conditionalFormatting>
  <conditionalFormatting sqref="J10">
    <cfRule type="containsText" dxfId="257" priority="61" operator="containsText" text="Tolore Edilemez Risk">
      <formula>NOT(ISERROR(SEARCH("Tolore Edilemez Risk",J10)))</formula>
    </cfRule>
    <cfRule type="containsText" dxfId="256" priority="62" operator="containsText" text="Çok Yüksek Risk">
      <formula>NOT(ISERROR(SEARCH("Çok Yüksek Risk",J10)))</formula>
    </cfRule>
    <cfRule type="containsText" dxfId="255" priority="63" operator="containsText" text="Yüksek Risk">
      <formula>NOT(ISERROR(SEARCH("Yüksek Risk",J10)))</formula>
    </cfRule>
    <cfRule type="containsText" dxfId="254" priority="64" operator="containsText" text="Önemli Risk">
      <formula>NOT(ISERROR(SEARCH("Önemli Risk",J10)))</formula>
    </cfRule>
    <cfRule type="containsText" dxfId="253" priority="65" operator="containsText" text="Olası Risk">
      <formula>NOT(ISERROR(SEARCH("Olası Risk",J10)))</formula>
    </cfRule>
    <cfRule type="containsText" dxfId="252" priority="66" operator="containsText" text="Kabul Edilebilir Risk">
      <formula>NOT(ISERROR(SEARCH("Kabul Edilebilir Risk",J10)))</formula>
    </cfRule>
  </conditionalFormatting>
  <conditionalFormatting sqref="R10">
    <cfRule type="cellIs" dxfId="251" priority="55" operator="between">
      <formula>1800</formula>
      <formula>10000</formula>
    </cfRule>
    <cfRule type="cellIs" dxfId="250" priority="56" operator="between">
      <formula>400</formula>
      <formula>1799</formula>
    </cfRule>
    <cfRule type="cellIs" dxfId="249" priority="57" operator="between">
      <formula>200</formula>
      <formula>399</formula>
    </cfRule>
    <cfRule type="cellIs" dxfId="248" priority="58" operator="between">
      <formula>70</formula>
      <formula>199</formula>
    </cfRule>
    <cfRule type="cellIs" dxfId="247" priority="59" operator="between">
      <formula>20</formula>
      <formula>69</formula>
    </cfRule>
    <cfRule type="cellIs" dxfId="246" priority="60" operator="between">
      <formula>0</formula>
      <formula>19</formula>
    </cfRule>
  </conditionalFormatting>
  <conditionalFormatting sqref="S10">
    <cfRule type="containsText" dxfId="245" priority="49" operator="containsText" text="Tolore Edilemez Risk">
      <formula>NOT(ISERROR(SEARCH("Tolore Edilemez Risk",S10)))</formula>
    </cfRule>
    <cfRule type="containsText" dxfId="244" priority="50" operator="containsText" text="Çok Yüksek Risk">
      <formula>NOT(ISERROR(SEARCH("Çok Yüksek Risk",S10)))</formula>
    </cfRule>
    <cfRule type="containsText" dxfId="243" priority="51" operator="containsText" text="Yüksek Risk">
      <formula>NOT(ISERROR(SEARCH("Yüksek Risk",S10)))</formula>
    </cfRule>
    <cfRule type="containsText" dxfId="242" priority="52" operator="containsText" text="Önemli Risk">
      <formula>NOT(ISERROR(SEARCH("Önemli Risk",S10)))</formula>
    </cfRule>
    <cfRule type="containsText" dxfId="241" priority="53" operator="containsText" text="Olası Risk">
      <formula>NOT(ISERROR(SEARCH("Olası Risk",S10)))</formula>
    </cfRule>
    <cfRule type="containsText" dxfId="240" priority="54" operator="containsText" text="Kabul Edilebilir Risk">
      <formula>NOT(ISERROR(SEARCH("Kabul Edilebilir Risk",S10)))</formula>
    </cfRule>
  </conditionalFormatting>
  <conditionalFormatting sqref="I11">
    <cfRule type="cellIs" dxfId="239" priority="43" operator="between">
      <formula>1800</formula>
      <formula>10000</formula>
    </cfRule>
    <cfRule type="cellIs" dxfId="238" priority="44" operator="between">
      <formula>400</formula>
      <formula>1799</formula>
    </cfRule>
    <cfRule type="cellIs" dxfId="237" priority="45" operator="between">
      <formula>200</formula>
      <formula>399</formula>
    </cfRule>
    <cfRule type="cellIs" dxfId="236" priority="46" operator="between">
      <formula>70</formula>
      <formula>199</formula>
    </cfRule>
    <cfRule type="cellIs" dxfId="235" priority="47" operator="between">
      <formula>20</formula>
      <formula>69</formula>
    </cfRule>
    <cfRule type="cellIs" dxfId="234" priority="48" operator="between">
      <formula>0</formula>
      <formula>19</formula>
    </cfRule>
  </conditionalFormatting>
  <conditionalFormatting sqref="J11">
    <cfRule type="containsText" dxfId="233" priority="37" operator="containsText" text="Tolore Edilemez Risk">
      <formula>NOT(ISERROR(SEARCH("Tolore Edilemez Risk",J11)))</formula>
    </cfRule>
    <cfRule type="containsText" dxfId="232" priority="38" operator="containsText" text="Çok Yüksek Risk">
      <formula>NOT(ISERROR(SEARCH("Çok Yüksek Risk",J11)))</formula>
    </cfRule>
    <cfRule type="containsText" dxfId="231" priority="39" operator="containsText" text="Yüksek Risk">
      <formula>NOT(ISERROR(SEARCH("Yüksek Risk",J11)))</formula>
    </cfRule>
    <cfRule type="containsText" dxfId="230" priority="40" operator="containsText" text="Önemli Risk">
      <formula>NOT(ISERROR(SEARCH("Önemli Risk",J11)))</formula>
    </cfRule>
    <cfRule type="containsText" dxfId="229" priority="41" operator="containsText" text="Olası Risk">
      <formula>NOT(ISERROR(SEARCH("Olası Risk",J11)))</formula>
    </cfRule>
    <cfRule type="containsText" dxfId="228" priority="42" operator="containsText" text="Kabul Edilebilir Risk">
      <formula>NOT(ISERROR(SEARCH("Kabul Edilebilir Risk",J11)))</formula>
    </cfRule>
  </conditionalFormatting>
  <conditionalFormatting sqref="R11">
    <cfRule type="cellIs" dxfId="227" priority="31" operator="between">
      <formula>1800</formula>
      <formula>10000</formula>
    </cfRule>
    <cfRule type="cellIs" dxfId="226" priority="32" operator="between">
      <formula>400</formula>
      <formula>1799</formula>
    </cfRule>
    <cfRule type="cellIs" dxfId="225" priority="33" operator="between">
      <formula>200</formula>
      <formula>399</formula>
    </cfRule>
    <cfRule type="cellIs" dxfId="224" priority="34" operator="between">
      <formula>70</formula>
      <formula>199</formula>
    </cfRule>
    <cfRule type="cellIs" dxfId="223" priority="35" operator="between">
      <formula>20</formula>
      <formula>69</formula>
    </cfRule>
    <cfRule type="cellIs" dxfId="222" priority="36" operator="between">
      <formula>0</formula>
      <formula>19</formula>
    </cfRule>
  </conditionalFormatting>
  <conditionalFormatting sqref="S11">
    <cfRule type="containsText" dxfId="221" priority="25" operator="containsText" text="Tolore Edilemez Risk">
      <formula>NOT(ISERROR(SEARCH("Tolore Edilemez Risk",S11)))</formula>
    </cfRule>
    <cfRule type="containsText" dxfId="220" priority="26" operator="containsText" text="Çok Yüksek Risk">
      <formula>NOT(ISERROR(SEARCH("Çok Yüksek Risk",S11)))</formula>
    </cfRule>
    <cfRule type="containsText" dxfId="219" priority="27" operator="containsText" text="Yüksek Risk">
      <formula>NOT(ISERROR(SEARCH("Yüksek Risk",S11)))</formula>
    </cfRule>
    <cfRule type="containsText" dxfId="218" priority="28" operator="containsText" text="Önemli Risk">
      <formula>NOT(ISERROR(SEARCH("Önemli Risk",S11)))</formula>
    </cfRule>
    <cfRule type="containsText" dxfId="217" priority="29" operator="containsText" text="Olası Risk">
      <formula>NOT(ISERROR(SEARCH("Olası Risk",S11)))</formula>
    </cfRule>
    <cfRule type="containsText" dxfId="216" priority="30" operator="containsText" text="Kabul Edilebilir Risk">
      <formula>NOT(ISERROR(SEARCH("Kabul Edilebilir Risk",S11)))</formula>
    </cfRule>
  </conditionalFormatting>
  <conditionalFormatting sqref="I12">
    <cfRule type="cellIs" dxfId="215" priority="19" operator="between">
      <formula>1800</formula>
      <formula>10000</formula>
    </cfRule>
    <cfRule type="cellIs" dxfId="214" priority="20" operator="between">
      <formula>400</formula>
      <formula>1799</formula>
    </cfRule>
    <cfRule type="cellIs" dxfId="213" priority="21" operator="between">
      <formula>200</formula>
      <formula>399</formula>
    </cfRule>
    <cfRule type="cellIs" dxfId="212" priority="22" operator="between">
      <formula>70</formula>
      <formula>199</formula>
    </cfRule>
    <cfRule type="cellIs" dxfId="211" priority="23" operator="between">
      <formula>20</formula>
      <formula>69</formula>
    </cfRule>
    <cfRule type="cellIs" dxfId="210" priority="24" operator="between">
      <formula>0</formula>
      <formula>19</formula>
    </cfRule>
  </conditionalFormatting>
  <conditionalFormatting sqref="J12">
    <cfRule type="containsText" dxfId="209" priority="13" operator="containsText" text="Tolore Edilemez Risk">
      <formula>NOT(ISERROR(SEARCH("Tolore Edilemez Risk",J12)))</formula>
    </cfRule>
    <cfRule type="containsText" dxfId="208" priority="14" operator="containsText" text="Çok Yüksek Risk">
      <formula>NOT(ISERROR(SEARCH("Çok Yüksek Risk",J12)))</formula>
    </cfRule>
    <cfRule type="containsText" dxfId="207" priority="15" operator="containsText" text="Yüksek Risk">
      <formula>NOT(ISERROR(SEARCH("Yüksek Risk",J12)))</formula>
    </cfRule>
    <cfRule type="containsText" dxfId="206" priority="16" operator="containsText" text="Önemli Risk">
      <formula>NOT(ISERROR(SEARCH("Önemli Risk",J12)))</formula>
    </cfRule>
    <cfRule type="containsText" dxfId="205" priority="17" operator="containsText" text="Olası Risk">
      <formula>NOT(ISERROR(SEARCH("Olası Risk",J12)))</formula>
    </cfRule>
    <cfRule type="containsText" dxfId="204" priority="18" operator="containsText" text="Kabul Edilebilir Risk">
      <formula>NOT(ISERROR(SEARCH("Kabul Edilebilir Risk",J12)))</formula>
    </cfRule>
  </conditionalFormatting>
  <conditionalFormatting sqref="R12">
    <cfRule type="cellIs" dxfId="203" priority="7" operator="between">
      <formula>1800</formula>
      <formula>10000</formula>
    </cfRule>
    <cfRule type="cellIs" dxfId="202" priority="8" operator="between">
      <formula>400</formula>
      <formula>1799</formula>
    </cfRule>
    <cfRule type="cellIs" dxfId="201" priority="9" operator="between">
      <formula>200</formula>
      <formula>399</formula>
    </cfRule>
    <cfRule type="cellIs" dxfId="200" priority="10" operator="between">
      <formula>70</formula>
      <formula>199</formula>
    </cfRule>
    <cfRule type="cellIs" dxfId="199" priority="11" operator="between">
      <formula>20</formula>
      <formula>69</formula>
    </cfRule>
    <cfRule type="cellIs" dxfId="198" priority="12" operator="between">
      <formula>0</formula>
      <formula>19</formula>
    </cfRule>
  </conditionalFormatting>
  <conditionalFormatting sqref="S12">
    <cfRule type="containsText" dxfId="197" priority="1" operator="containsText" text="Tolore Edilemez Risk">
      <formula>NOT(ISERROR(SEARCH("Tolore Edilemez Risk",S12)))</formula>
    </cfRule>
    <cfRule type="containsText" dxfId="196" priority="2" operator="containsText" text="Çok Yüksek Risk">
      <formula>NOT(ISERROR(SEARCH("Çok Yüksek Risk",S12)))</formula>
    </cfRule>
    <cfRule type="containsText" dxfId="195" priority="3" operator="containsText" text="Yüksek Risk">
      <formula>NOT(ISERROR(SEARCH("Yüksek Risk",S12)))</formula>
    </cfRule>
    <cfRule type="containsText" dxfId="194" priority="4" operator="containsText" text="Önemli Risk">
      <formula>NOT(ISERROR(SEARCH("Önemli Risk",S12)))</formula>
    </cfRule>
    <cfRule type="containsText" dxfId="193" priority="5" operator="containsText" text="Olası Risk">
      <formula>NOT(ISERROR(SEARCH("Olası Risk",S12)))</formula>
    </cfRule>
    <cfRule type="containsText" dxfId="192" priority="6" operator="containsText" text="Kabul Edilebilir Risk">
      <formula>NOT(ISERROR(SEARCH("Kabul Edilebilir Risk",S12)))</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showWhiteSpace="0" view="pageBreakPreview" zoomScale="25" zoomScaleNormal="86" zoomScaleSheetLayoutView="25" zoomScalePageLayoutView="91" workbookViewId="0">
      <selection sqref="A1:XFD1048576"/>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02.4257812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605</v>
      </c>
      <c r="E7" s="245"/>
      <c r="F7" s="245"/>
      <c r="G7" s="245"/>
      <c r="H7" s="245"/>
      <c r="I7" s="245"/>
      <c r="J7" s="245"/>
      <c r="K7" s="246"/>
      <c r="L7" s="244" t="s">
        <v>1</v>
      </c>
      <c r="M7" s="245"/>
      <c r="N7" s="246"/>
      <c r="O7" s="247" t="s">
        <v>2</v>
      </c>
      <c r="P7" s="242"/>
      <c r="Q7" s="242"/>
      <c r="R7" s="242"/>
      <c r="S7" s="243"/>
      <c r="T7" s="13">
        <v>7</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361.5" customHeight="1" x14ac:dyDescent="0.25">
      <c r="A10" s="46">
        <v>1</v>
      </c>
      <c r="B10" s="47" t="s">
        <v>234</v>
      </c>
      <c r="C10" s="222" t="s">
        <v>19</v>
      </c>
      <c r="D10" s="50" t="s">
        <v>235</v>
      </c>
      <c r="E10" s="50" t="s">
        <v>236</v>
      </c>
      <c r="F10" s="48">
        <v>15</v>
      </c>
      <c r="G10" s="48">
        <v>3</v>
      </c>
      <c r="H10" s="48">
        <v>1</v>
      </c>
      <c r="I10" s="49">
        <f t="shared" ref="I10:I13" si="0">H10*G10*F10</f>
        <v>45</v>
      </c>
      <c r="J10" s="29" t="s">
        <v>23</v>
      </c>
      <c r="K10" s="50" t="s">
        <v>237</v>
      </c>
      <c r="L10" s="62" t="s">
        <v>615</v>
      </c>
      <c r="M10" s="38" t="s">
        <v>36</v>
      </c>
      <c r="N10" s="59" t="s">
        <v>599</v>
      </c>
      <c r="O10" s="44">
        <v>15</v>
      </c>
      <c r="P10" s="44">
        <v>0.2</v>
      </c>
      <c r="Q10" s="44">
        <v>1</v>
      </c>
      <c r="R10" s="45">
        <f>Q10*O10*P10</f>
        <v>3</v>
      </c>
      <c r="S10" s="58" t="s">
        <v>21</v>
      </c>
      <c r="T10" s="57" t="s">
        <v>551</v>
      </c>
    </row>
    <row r="11" spans="1:20" s="2" customFormat="1" ht="277.5" customHeight="1" x14ac:dyDescent="0.25">
      <c r="A11" s="46">
        <v>2</v>
      </c>
      <c r="B11" s="47" t="s">
        <v>238</v>
      </c>
      <c r="C11" s="223"/>
      <c r="D11" s="50" t="s">
        <v>239</v>
      </c>
      <c r="E11" s="50" t="s">
        <v>240</v>
      </c>
      <c r="F11" s="48">
        <v>15</v>
      </c>
      <c r="G11" s="48">
        <v>3</v>
      </c>
      <c r="H11" s="48">
        <v>1</v>
      </c>
      <c r="I11" s="49">
        <f t="shared" si="0"/>
        <v>45</v>
      </c>
      <c r="J11" s="61" t="s">
        <v>23</v>
      </c>
      <c r="K11" s="50" t="s">
        <v>241</v>
      </c>
      <c r="L11" s="62" t="s">
        <v>616</v>
      </c>
      <c r="M11" s="38" t="s">
        <v>36</v>
      </c>
      <c r="N11" s="52" t="s">
        <v>109</v>
      </c>
      <c r="O11" s="44">
        <v>15</v>
      </c>
      <c r="P11" s="44">
        <v>0.2</v>
      </c>
      <c r="Q11" s="44">
        <v>1</v>
      </c>
      <c r="R11" s="45">
        <f>O11*P11*Q11</f>
        <v>3</v>
      </c>
      <c r="S11" s="58" t="s">
        <v>21</v>
      </c>
      <c r="T11" s="57" t="s">
        <v>551</v>
      </c>
    </row>
    <row r="12" spans="1:20" s="2" customFormat="1" ht="277.5" customHeight="1" x14ac:dyDescent="0.25">
      <c r="A12" s="46">
        <v>3</v>
      </c>
      <c r="B12" s="47" t="s">
        <v>242</v>
      </c>
      <c r="C12" s="223"/>
      <c r="D12" s="50" t="s">
        <v>243</v>
      </c>
      <c r="E12" s="50" t="s">
        <v>79</v>
      </c>
      <c r="F12" s="48">
        <v>15</v>
      </c>
      <c r="G12" s="48">
        <v>3</v>
      </c>
      <c r="H12" s="48">
        <v>1</v>
      </c>
      <c r="I12" s="49">
        <f t="shared" ref="I12" si="1">H12*G12*F12</f>
        <v>45</v>
      </c>
      <c r="J12" s="29" t="s">
        <v>23</v>
      </c>
      <c r="K12" s="50" t="s">
        <v>244</v>
      </c>
      <c r="L12" s="62" t="s">
        <v>617</v>
      </c>
      <c r="M12" s="38" t="s">
        <v>36</v>
      </c>
      <c r="N12" s="52" t="s">
        <v>109</v>
      </c>
      <c r="O12" s="44">
        <v>15</v>
      </c>
      <c r="P12" s="44">
        <v>0.2</v>
      </c>
      <c r="Q12" s="44">
        <v>1</v>
      </c>
      <c r="R12" s="45">
        <f>O12*P12*Q12</f>
        <v>3</v>
      </c>
      <c r="S12" s="58" t="s">
        <v>21</v>
      </c>
      <c r="T12" s="57"/>
    </row>
    <row r="13" spans="1:20" s="2" customFormat="1" ht="409.6" customHeight="1" x14ac:dyDescent="0.25">
      <c r="A13" s="46">
        <v>4</v>
      </c>
      <c r="B13" s="47" t="s">
        <v>245</v>
      </c>
      <c r="C13" s="223"/>
      <c r="D13" s="50" t="s">
        <v>246</v>
      </c>
      <c r="E13" s="50" t="s">
        <v>79</v>
      </c>
      <c r="F13" s="48">
        <v>40</v>
      </c>
      <c r="G13" s="48">
        <v>6</v>
      </c>
      <c r="H13" s="48">
        <v>1</v>
      </c>
      <c r="I13" s="49">
        <f t="shared" si="0"/>
        <v>240</v>
      </c>
      <c r="J13" s="67" t="s">
        <v>22</v>
      </c>
      <c r="K13" s="50" t="s">
        <v>247</v>
      </c>
      <c r="L13" s="62" t="s">
        <v>104</v>
      </c>
      <c r="M13" s="38" t="s">
        <v>36</v>
      </c>
      <c r="N13" s="52" t="s">
        <v>109</v>
      </c>
      <c r="O13" s="44">
        <v>40</v>
      </c>
      <c r="P13" s="44">
        <v>0.2</v>
      </c>
      <c r="Q13" s="44">
        <v>2</v>
      </c>
      <c r="R13" s="45">
        <f>O13*P13*Q13</f>
        <v>16</v>
      </c>
      <c r="S13" s="58" t="s">
        <v>21</v>
      </c>
      <c r="T13" s="57" t="s">
        <v>551</v>
      </c>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31">
    <mergeCell ref="O1:T6"/>
    <mergeCell ref="A14:T14"/>
    <mergeCell ref="A15:T15"/>
    <mergeCell ref="A16:T16"/>
    <mergeCell ref="C10:C13"/>
    <mergeCell ref="K8:K9"/>
    <mergeCell ref="L8:L9"/>
    <mergeCell ref="M8:M9"/>
    <mergeCell ref="N8:N9"/>
    <mergeCell ref="O8:S8"/>
    <mergeCell ref="T8:T9"/>
    <mergeCell ref="A7:C7"/>
    <mergeCell ref="D7:K7"/>
    <mergeCell ref="L7:N7"/>
    <mergeCell ref="O7:S7"/>
    <mergeCell ref="A8:A9"/>
    <mergeCell ref="B8:B9"/>
    <mergeCell ref="C8:C9"/>
    <mergeCell ref="D8:D9"/>
    <mergeCell ref="E8:E9"/>
    <mergeCell ref="F8:J8"/>
    <mergeCell ref="A1:C6"/>
    <mergeCell ref="D1:N2"/>
    <mergeCell ref="D3:K3"/>
    <mergeCell ref="L3:N3"/>
    <mergeCell ref="D4:K4"/>
    <mergeCell ref="L4:N4"/>
    <mergeCell ref="D5:K5"/>
    <mergeCell ref="L5:N5"/>
    <mergeCell ref="D6:K6"/>
    <mergeCell ref="L6:N6"/>
  </mergeCells>
  <pageMargins left="0.43307086614173229" right="0.35433070866141736" top="0.59055118110236227" bottom="0.35433070866141736" header="0.31496062992125984" footer="0.31496062992125984"/>
  <pageSetup paperSize="9" scale="27" fitToHeight="0" orientation="landscape" r:id="rId1"/>
  <rowBreaks count="1" manualBreakCount="1">
    <brk id="36" max="16383" man="1"/>
  </rowBreaks>
  <colBreaks count="2" manualBreakCount="2">
    <brk id="4" max="15" man="1"/>
    <brk id="20" max="1048575" man="1"/>
  </colBreaks>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topLeftCell="A13" zoomScale="30" zoomScaleNormal="30" workbookViewId="0">
      <selection activeCell="D12" sqref="D12"/>
    </sheetView>
  </sheetViews>
  <sheetFormatPr defaultColWidth="9.140625" defaultRowHeight="11.25" x14ac:dyDescent="0.2"/>
  <cols>
    <col min="1" max="1" width="5.7109375" style="1" customWidth="1"/>
    <col min="2" max="2" width="41.140625" style="1" bestFit="1" customWidth="1"/>
    <col min="3" max="3" width="9.28515625" style="1" customWidth="1"/>
    <col min="4" max="4" width="55.42578125" style="1" customWidth="1"/>
    <col min="5" max="5" width="68" style="1" customWidth="1"/>
    <col min="6" max="6" width="22.5703125" style="1" bestFit="1" customWidth="1"/>
    <col min="7" max="8" width="8.7109375" style="1" customWidth="1"/>
    <col min="9" max="9" width="22.5703125" style="1" bestFit="1" customWidth="1"/>
    <col min="10" max="10" width="8.7109375" style="1" customWidth="1"/>
    <col min="11" max="11" width="102.42578125" style="1" customWidth="1"/>
    <col min="12" max="12" width="74.7109375" style="1" customWidth="1"/>
    <col min="13" max="13" width="8.42578125" style="1" customWidth="1"/>
    <col min="14" max="14" width="23.5703125" style="1" customWidth="1"/>
    <col min="15" max="15" width="20.5703125" style="1" customWidth="1"/>
    <col min="16" max="18" width="20.5703125" style="1" bestFit="1" customWidth="1"/>
    <col min="19"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605</v>
      </c>
      <c r="E7" s="245"/>
      <c r="F7" s="245"/>
      <c r="G7" s="245"/>
      <c r="H7" s="245"/>
      <c r="I7" s="245"/>
      <c r="J7" s="245"/>
      <c r="K7" s="246"/>
      <c r="L7" s="244" t="s">
        <v>1</v>
      </c>
      <c r="M7" s="245"/>
      <c r="N7" s="246"/>
      <c r="O7" s="247" t="s">
        <v>2</v>
      </c>
      <c r="P7" s="242"/>
      <c r="Q7" s="242"/>
      <c r="R7" s="242"/>
      <c r="S7" s="243"/>
      <c r="T7" s="13">
        <v>72</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361.5" customHeight="1" x14ac:dyDescent="0.25">
      <c r="A10" s="195">
        <v>1</v>
      </c>
      <c r="B10" s="193" t="s">
        <v>1053</v>
      </c>
      <c r="C10" s="222"/>
      <c r="D10" s="109" t="s">
        <v>1054</v>
      </c>
      <c r="E10" s="109" t="s">
        <v>1055</v>
      </c>
      <c r="F10" s="123">
        <v>40</v>
      </c>
      <c r="G10" s="123">
        <v>6</v>
      </c>
      <c r="H10" s="123">
        <v>3</v>
      </c>
      <c r="I10" s="110">
        <f t="shared" ref="I10" si="0">F10*G10*H10</f>
        <v>720</v>
      </c>
      <c r="J10" s="111" t="s">
        <v>129</v>
      </c>
      <c r="K10" s="109" t="s">
        <v>1056</v>
      </c>
      <c r="L10" s="109" t="s">
        <v>1064</v>
      </c>
      <c r="M10" s="38" t="s">
        <v>36</v>
      </c>
      <c r="N10" s="196" t="s">
        <v>599</v>
      </c>
      <c r="O10" s="218">
        <v>100</v>
      </c>
      <c r="P10" s="218">
        <v>0.2</v>
      </c>
      <c r="Q10" s="218">
        <v>1</v>
      </c>
      <c r="R10" s="219">
        <f>PRODUCT(O10,P10,Q10)</f>
        <v>20</v>
      </c>
      <c r="S10" s="117" t="str">
        <f t="shared" ref="S10:S13" si="1">IF(O10*P10*Q10&lt;20,"Kabul Edilebilir Risk",IF(O10*P10*Q10&lt;70,"Olası Risk",IF(O10*P10*Q10&lt;200,"Önemli Risk",IF(O10*P10*Q10&lt;400,"Yüksek Risk",IF(O10*P10*Q10&lt;1800,"Çok Yüksek Risk",IF(O10*P10*Q10&lt;10000,"Tolore Edilemez Risk"))))))</f>
        <v>Olası Risk</v>
      </c>
      <c r="T10" s="197"/>
    </row>
    <row r="11" spans="1:20" s="2" customFormat="1" ht="277.5" customHeight="1" x14ac:dyDescent="0.25">
      <c r="A11" s="195">
        <v>2</v>
      </c>
      <c r="B11" s="193" t="s">
        <v>1053</v>
      </c>
      <c r="C11" s="223"/>
      <c r="D11" s="109" t="s">
        <v>1057</v>
      </c>
      <c r="E11" s="109" t="s">
        <v>1058</v>
      </c>
      <c r="F11" s="123">
        <v>100</v>
      </c>
      <c r="G11" s="123">
        <v>10</v>
      </c>
      <c r="H11" s="123">
        <v>0.5</v>
      </c>
      <c r="I11" s="118">
        <f>PRODUCT(F11,G11,H11)</f>
        <v>500</v>
      </c>
      <c r="J11" s="117" t="str">
        <f t="shared" ref="J11:J13" si="2">IF(F11*G11*H11&lt;20,"Kabul Edilebilir Risk",IF(F11*G11*H11&lt;70,"Olası Risk",IF(F11*G11*H11&lt;200,"Önemli Risk",IF(F11*G11*H11&lt;400,"Yüksek Risk",IF(F11*G11*H11&lt;1800,"Çok Yüksek Risk",IF(F11*G11*H11&lt;10000,"Tolore Edilemez Risk"))))))</f>
        <v>Çok Yüksek Risk</v>
      </c>
      <c r="K11" s="109" t="s">
        <v>1059</v>
      </c>
      <c r="L11" s="109" t="s">
        <v>1060</v>
      </c>
      <c r="M11" s="38" t="s">
        <v>36</v>
      </c>
      <c r="N11" s="198"/>
      <c r="O11" s="218">
        <v>100</v>
      </c>
      <c r="P11" s="218">
        <v>0.2</v>
      </c>
      <c r="Q11" s="218">
        <v>0.5</v>
      </c>
      <c r="R11" s="219">
        <f t="shared" ref="R11:R13" si="3">PRODUCT(P11*O11*Q11)</f>
        <v>10</v>
      </c>
      <c r="S11" s="117" t="str">
        <f t="shared" si="1"/>
        <v>Kabul Edilebilir Risk</v>
      </c>
      <c r="T11" s="197"/>
    </row>
    <row r="12" spans="1:20" s="2" customFormat="1" ht="277.5" customHeight="1" x14ac:dyDescent="0.25">
      <c r="A12" s="195">
        <v>3</v>
      </c>
      <c r="B12" s="193" t="s">
        <v>1053</v>
      </c>
      <c r="C12" s="223"/>
      <c r="D12" s="109" t="s">
        <v>1061</v>
      </c>
      <c r="E12" s="109" t="s">
        <v>1062</v>
      </c>
      <c r="F12" s="123">
        <v>100</v>
      </c>
      <c r="G12" s="123">
        <v>6</v>
      </c>
      <c r="H12" s="123">
        <v>0.5</v>
      </c>
      <c r="I12" s="118">
        <f t="shared" ref="I12" si="4">PRODUCT(G12*F12*H12)</f>
        <v>300</v>
      </c>
      <c r="J12" s="117" t="str">
        <f t="shared" si="2"/>
        <v>Yüksek Risk</v>
      </c>
      <c r="K12" s="109" t="s">
        <v>1063</v>
      </c>
      <c r="L12" s="109" t="s">
        <v>1065</v>
      </c>
      <c r="M12" s="38"/>
      <c r="N12" s="198"/>
      <c r="O12" s="218">
        <v>100</v>
      </c>
      <c r="P12" s="218">
        <v>0.2</v>
      </c>
      <c r="Q12" s="218">
        <v>0.5</v>
      </c>
      <c r="R12" s="219">
        <f t="shared" si="3"/>
        <v>10</v>
      </c>
      <c r="S12" s="117" t="str">
        <f t="shared" si="1"/>
        <v>Kabul Edilebilir Risk</v>
      </c>
      <c r="T12" s="197"/>
    </row>
    <row r="13" spans="1:20" s="2" customFormat="1" ht="409.6" customHeight="1" x14ac:dyDescent="0.25">
      <c r="A13" s="195">
        <v>4</v>
      </c>
      <c r="B13" s="193" t="s">
        <v>1053</v>
      </c>
      <c r="C13" s="223"/>
      <c r="D13" s="109" t="s">
        <v>1066</v>
      </c>
      <c r="E13" s="109" t="s">
        <v>1067</v>
      </c>
      <c r="F13" s="123">
        <v>100</v>
      </c>
      <c r="G13" s="123">
        <v>6</v>
      </c>
      <c r="H13" s="123">
        <v>1</v>
      </c>
      <c r="I13" s="118">
        <f>PRODUCT(F13,G13,H13)</f>
        <v>600</v>
      </c>
      <c r="J13" s="117" t="str">
        <f t="shared" si="2"/>
        <v>Çok Yüksek Risk</v>
      </c>
      <c r="K13" s="109" t="s">
        <v>1068</v>
      </c>
      <c r="L13" s="109" t="s">
        <v>1069</v>
      </c>
      <c r="M13" s="38" t="s">
        <v>36</v>
      </c>
      <c r="N13" s="198" t="s">
        <v>109</v>
      </c>
      <c r="O13" s="218">
        <v>100</v>
      </c>
      <c r="P13" s="218">
        <v>0.2</v>
      </c>
      <c r="Q13" s="218">
        <v>0.5</v>
      </c>
      <c r="R13" s="219">
        <f t="shared" si="3"/>
        <v>10</v>
      </c>
      <c r="S13" s="117" t="str">
        <f t="shared" si="1"/>
        <v>Kabul Edilebilir Risk</v>
      </c>
      <c r="T13" s="197"/>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31">
    <mergeCell ref="T8:T9"/>
    <mergeCell ref="C10:C13"/>
    <mergeCell ref="A14:T14"/>
    <mergeCell ref="A15:T15"/>
    <mergeCell ref="A16:T16"/>
    <mergeCell ref="F8:J8"/>
    <mergeCell ref="K8:K9"/>
    <mergeCell ref="L8:L9"/>
    <mergeCell ref="M8:M9"/>
    <mergeCell ref="N8:N9"/>
    <mergeCell ref="O8:S8"/>
    <mergeCell ref="A8:A9"/>
    <mergeCell ref="B8:B9"/>
    <mergeCell ref="C8:C9"/>
    <mergeCell ref="D8:D9"/>
    <mergeCell ref="E8:E9"/>
    <mergeCell ref="L6:N6"/>
    <mergeCell ref="A7:C7"/>
    <mergeCell ref="D7:K7"/>
    <mergeCell ref="L7:N7"/>
    <mergeCell ref="O7:S7"/>
    <mergeCell ref="A1:C6"/>
    <mergeCell ref="D1:N2"/>
    <mergeCell ref="O1:T6"/>
    <mergeCell ref="D3:K3"/>
    <mergeCell ref="L3:N3"/>
    <mergeCell ref="D4:K4"/>
    <mergeCell ref="L4:N4"/>
    <mergeCell ref="D5:K5"/>
    <mergeCell ref="L5:N5"/>
    <mergeCell ref="D6:K6"/>
  </mergeCells>
  <conditionalFormatting sqref="R13">
    <cfRule type="cellIs" dxfId="191" priority="127" operator="between">
      <formula>1800</formula>
      <formula>10000</formula>
    </cfRule>
    <cfRule type="cellIs" dxfId="190" priority="128" operator="between">
      <formula>400</formula>
      <formula>1799</formula>
    </cfRule>
    <cfRule type="cellIs" dxfId="189" priority="129" operator="between">
      <formula>200</formula>
      <formula>399</formula>
    </cfRule>
    <cfRule type="cellIs" dxfId="188" priority="130" operator="between">
      <formula>70</formula>
      <formula>199</formula>
    </cfRule>
    <cfRule type="cellIs" dxfId="187" priority="131" operator="between">
      <formula>20</formula>
      <formula>69</formula>
    </cfRule>
    <cfRule type="cellIs" dxfId="186" priority="132" operator="between">
      <formula>0</formula>
      <formula>19</formula>
    </cfRule>
  </conditionalFormatting>
  <conditionalFormatting sqref="S13">
    <cfRule type="containsText" dxfId="185" priority="121" operator="containsText" text="Tolore Edilemez Risk">
      <formula>NOT(ISERROR(SEARCH("Tolore Edilemez Risk",S13)))</formula>
    </cfRule>
    <cfRule type="containsText" dxfId="184" priority="122" operator="containsText" text="Çok Yüksek Risk">
      <formula>NOT(ISERROR(SEARCH("Çok Yüksek Risk",S13)))</formula>
    </cfRule>
    <cfRule type="containsText" dxfId="183" priority="123" operator="containsText" text="Yüksek Risk">
      <formula>NOT(ISERROR(SEARCH("Yüksek Risk",S13)))</formula>
    </cfRule>
    <cfRule type="containsText" dxfId="182" priority="124" operator="containsText" text="Önemli Risk">
      <formula>NOT(ISERROR(SEARCH("Önemli Risk",S13)))</formula>
    </cfRule>
    <cfRule type="containsText" dxfId="181" priority="125" operator="containsText" text="Olası Risk">
      <formula>NOT(ISERROR(SEARCH("Olası Risk",S13)))</formula>
    </cfRule>
    <cfRule type="containsText" dxfId="180" priority="126" operator="containsText" text="Kabul Edilebilir Risk">
      <formula>NOT(ISERROR(SEARCH("Kabul Edilebilir Risk",S13)))</formula>
    </cfRule>
  </conditionalFormatting>
  <conditionalFormatting sqref="R10">
    <cfRule type="cellIs" dxfId="179" priority="103" operator="between">
      <formula>1800</formula>
      <formula>10000</formula>
    </cfRule>
    <cfRule type="cellIs" dxfId="178" priority="104" operator="between">
      <formula>400</formula>
      <formula>1799</formula>
    </cfRule>
    <cfRule type="cellIs" dxfId="177" priority="105" operator="between">
      <formula>200</formula>
      <formula>399</formula>
    </cfRule>
    <cfRule type="cellIs" dxfId="176" priority="106" operator="between">
      <formula>70</formula>
      <formula>199</formula>
    </cfRule>
    <cfRule type="cellIs" dxfId="175" priority="107" operator="between">
      <formula>20</formula>
      <formula>69</formula>
    </cfRule>
    <cfRule type="cellIs" dxfId="174" priority="108" operator="between">
      <formula>0</formula>
      <formula>19</formula>
    </cfRule>
  </conditionalFormatting>
  <conditionalFormatting sqref="S10">
    <cfRule type="containsText" dxfId="173" priority="97" operator="containsText" text="Tolore Edilemez Risk">
      <formula>NOT(ISERROR(SEARCH("Tolore Edilemez Risk",S10)))</formula>
    </cfRule>
    <cfRule type="containsText" dxfId="172" priority="98" operator="containsText" text="Çok Yüksek Risk">
      <formula>NOT(ISERROR(SEARCH("Çok Yüksek Risk",S10)))</formula>
    </cfRule>
    <cfRule type="containsText" dxfId="171" priority="99" operator="containsText" text="Yüksek Risk">
      <formula>NOT(ISERROR(SEARCH("Yüksek Risk",S10)))</formula>
    </cfRule>
    <cfRule type="containsText" dxfId="170" priority="100" operator="containsText" text="Önemli Risk">
      <formula>NOT(ISERROR(SEARCH("Önemli Risk",S10)))</formula>
    </cfRule>
    <cfRule type="containsText" dxfId="169" priority="101" operator="containsText" text="Olası Risk">
      <formula>NOT(ISERROR(SEARCH("Olası Risk",S10)))</formula>
    </cfRule>
    <cfRule type="containsText" dxfId="168" priority="102" operator="containsText" text="Kabul Edilebilir Risk">
      <formula>NOT(ISERROR(SEARCH("Kabul Edilebilir Risk",S10)))</formula>
    </cfRule>
  </conditionalFormatting>
  <conditionalFormatting sqref="I11">
    <cfRule type="cellIs" dxfId="167" priority="43" operator="between">
      <formula>1800</formula>
      <formula>10000</formula>
    </cfRule>
    <cfRule type="cellIs" dxfId="166" priority="44" operator="between">
      <formula>400</formula>
      <formula>1799</formula>
    </cfRule>
    <cfRule type="cellIs" dxfId="165" priority="45" operator="between">
      <formula>200</formula>
      <formula>399</formula>
    </cfRule>
    <cfRule type="cellIs" dxfId="164" priority="46" operator="between">
      <formula>70</formula>
      <formula>199</formula>
    </cfRule>
    <cfRule type="cellIs" dxfId="163" priority="47" operator="between">
      <formula>20</formula>
      <formula>69</formula>
    </cfRule>
    <cfRule type="cellIs" dxfId="162" priority="48" operator="between">
      <formula>0</formula>
      <formula>19</formula>
    </cfRule>
  </conditionalFormatting>
  <conditionalFormatting sqref="J11">
    <cfRule type="containsText" dxfId="161" priority="37" operator="containsText" text="Tolore Edilemez Risk">
      <formula>NOT(ISERROR(SEARCH("Tolore Edilemez Risk",J11)))</formula>
    </cfRule>
    <cfRule type="containsText" dxfId="160" priority="38" operator="containsText" text="Çok Yüksek Risk">
      <formula>NOT(ISERROR(SEARCH("Çok Yüksek Risk",J11)))</formula>
    </cfRule>
    <cfRule type="containsText" dxfId="159" priority="39" operator="containsText" text="Yüksek Risk">
      <formula>NOT(ISERROR(SEARCH("Yüksek Risk",J11)))</formula>
    </cfRule>
    <cfRule type="containsText" dxfId="158" priority="40" operator="containsText" text="Önemli Risk">
      <formula>NOT(ISERROR(SEARCH("Önemli Risk",J11)))</formula>
    </cfRule>
    <cfRule type="containsText" dxfId="157" priority="41" operator="containsText" text="Olası Risk">
      <formula>NOT(ISERROR(SEARCH("Olası Risk",J11)))</formula>
    </cfRule>
    <cfRule type="containsText" dxfId="156" priority="42" operator="containsText" text="Kabul Edilebilir Risk">
      <formula>NOT(ISERROR(SEARCH("Kabul Edilebilir Risk",J11)))</formula>
    </cfRule>
  </conditionalFormatting>
  <conditionalFormatting sqref="R11">
    <cfRule type="cellIs" dxfId="155" priority="79" operator="between">
      <formula>1800</formula>
      <formula>10000</formula>
    </cfRule>
    <cfRule type="cellIs" dxfId="154" priority="80" operator="between">
      <formula>400</formula>
      <formula>1799</formula>
    </cfRule>
    <cfRule type="cellIs" dxfId="153" priority="81" operator="between">
      <formula>200</formula>
      <formula>399</formula>
    </cfRule>
    <cfRule type="cellIs" dxfId="152" priority="82" operator="between">
      <formula>70</formula>
      <formula>199</formula>
    </cfRule>
    <cfRule type="cellIs" dxfId="151" priority="83" operator="between">
      <formula>20</formula>
      <formula>69</formula>
    </cfRule>
    <cfRule type="cellIs" dxfId="150" priority="84" operator="between">
      <formula>0</formula>
      <formula>19</formula>
    </cfRule>
  </conditionalFormatting>
  <conditionalFormatting sqref="S11">
    <cfRule type="containsText" dxfId="149" priority="73" operator="containsText" text="Tolore Edilemez Risk">
      <formula>NOT(ISERROR(SEARCH("Tolore Edilemez Risk",S11)))</formula>
    </cfRule>
    <cfRule type="containsText" dxfId="148" priority="74" operator="containsText" text="Çok Yüksek Risk">
      <formula>NOT(ISERROR(SEARCH("Çok Yüksek Risk",S11)))</formula>
    </cfRule>
    <cfRule type="containsText" dxfId="147" priority="75" operator="containsText" text="Yüksek Risk">
      <formula>NOT(ISERROR(SEARCH("Yüksek Risk",S11)))</formula>
    </cfRule>
    <cfRule type="containsText" dxfId="146" priority="76" operator="containsText" text="Önemli Risk">
      <formula>NOT(ISERROR(SEARCH("Önemli Risk",S11)))</formula>
    </cfRule>
    <cfRule type="containsText" dxfId="145" priority="77" operator="containsText" text="Olası Risk">
      <formula>NOT(ISERROR(SEARCH("Olası Risk",S11)))</formula>
    </cfRule>
    <cfRule type="containsText" dxfId="144" priority="78" operator="containsText" text="Kabul Edilebilir Risk">
      <formula>NOT(ISERROR(SEARCH("Kabul Edilebilir Risk",S11)))</formula>
    </cfRule>
  </conditionalFormatting>
  <conditionalFormatting sqref="I10">
    <cfRule type="cellIs" dxfId="143" priority="19" operator="between">
      <formula>1800</formula>
      <formula>10000</formula>
    </cfRule>
    <cfRule type="cellIs" dxfId="142" priority="20" operator="between">
      <formula>400</formula>
      <formula>1799</formula>
    </cfRule>
    <cfRule type="cellIs" dxfId="141" priority="21" operator="between">
      <formula>200</formula>
      <formula>399</formula>
    </cfRule>
    <cfRule type="cellIs" dxfId="140" priority="22" operator="between">
      <formula>70</formula>
      <formula>199</formula>
    </cfRule>
    <cfRule type="cellIs" dxfId="139" priority="23" operator="between">
      <formula>20</formula>
      <formula>69</formula>
    </cfRule>
    <cfRule type="cellIs" dxfId="138" priority="24" operator="between">
      <formula>0</formula>
      <formula>19</formula>
    </cfRule>
  </conditionalFormatting>
  <conditionalFormatting sqref="J10">
    <cfRule type="containsText" dxfId="137" priority="13" operator="containsText" text="Tolore Edilemez Risk">
      <formula>NOT(ISERROR(SEARCH("Tolore Edilemez Risk",J10)))</formula>
    </cfRule>
    <cfRule type="containsText" dxfId="136" priority="14" operator="containsText" text="Çok Yüksek Risk">
      <formula>NOT(ISERROR(SEARCH("Çok Yüksek Risk",J10)))</formula>
    </cfRule>
    <cfRule type="containsText" dxfId="135" priority="15" operator="containsText" text="Yüksek Risk">
      <formula>NOT(ISERROR(SEARCH("Yüksek Risk",J10)))</formula>
    </cfRule>
    <cfRule type="containsText" dxfId="134" priority="16" operator="containsText" text="Önemli Risk">
      <formula>NOT(ISERROR(SEARCH("Önemli Risk",J10)))</formula>
    </cfRule>
    <cfRule type="containsText" dxfId="133" priority="17" operator="containsText" text="Olası Risk">
      <formula>NOT(ISERROR(SEARCH("Olası Risk",J10)))</formula>
    </cfRule>
    <cfRule type="containsText" dxfId="132" priority="18" operator="containsText" text="Kabul Edilebilir Risk">
      <formula>NOT(ISERROR(SEARCH("Kabul Edilebilir Risk",J10)))</formula>
    </cfRule>
  </conditionalFormatting>
  <conditionalFormatting sqref="R12">
    <cfRule type="cellIs" dxfId="131" priority="55" operator="between">
      <formula>1800</formula>
      <formula>10000</formula>
    </cfRule>
    <cfRule type="cellIs" dxfId="130" priority="56" operator="between">
      <formula>400</formula>
      <formula>1799</formula>
    </cfRule>
    <cfRule type="cellIs" dxfId="129" priority="57" operator="between">
      <formula>200</formula>
      <formula>399</formula>
    </cfRule>
    <cfRule type="cellIs" dxfId="128" priority="58" operator="between">
      <formula>70</formula>
      <formula>199</formula>
    </cfRule>
    <cfRule type="cellIs" dxfId="127" priority="59" operator="between">
      <formula>20</formula>
      <formula>69</formula>
    </cfRule>
    <cfRule type="cellIs" dxfId="126" priority="60" operator="between">
      <formula>0</formula>
      <formula>19</formula>
    </cfRule>
  </conditionalFormatting>
  <conditionalFormatting sqref="S12">
    <cfRule type="containsText" dxfId="125" priority="49" operator="containsText" text="Tolore Edilemez Risk">
      <formula>NOT(ISERROR(SEARCH("Tolore Edilemez Risk",S12)))</formula>
    </cfRule>
    <cfRule type="containsText" dxfId="124" priority="50" operator="containsText" text="Çok Yüksek Risk">
      <formula>NOT(ISERROR(SEARCH("Çok Yüksek Risk",S12)))</formula>
    </cfRule>
    <cfRule type="containsText" dxfId="123" priority="51" operator="containsText" text="Yüksek Risk">
      <formula>NOT(ISERROR(SEARCH("Yüksek Risk",S12)))</formula>
    </cfRule>
    <cfRule type="containsText" dxfId="122" priority="52" operator="containsText" text="Önemli Risk">
      <formula>NOT(ISERROR(SEARCH("Önemli Risk",S12)))</formula>
    </cfRule>
    <cfRule type="containsText" dxfId="121" priority="53" operator="containsText" text="Olası Risk">
      <formula>NOT(ISERROR(SEARCH("Olası Risk",S12)))</formula>
    </cfRule>
    <cfRule type="containsText" dxfId="120" priority="54" operator="containsText" text="Kabul Edilebilir Risk">
      <formula>NOT(ISERROR(SEARCH("Kabul Edilebilir Risk",S12)))</formula>
    </cfRule>
  </conditionalFormatting>
  <conditionalFormatting sqref="I12">
    <cfRule type="cellIs" dxfId="119" priority="31" operator="between">
      <formula>1800</formula>
      <formula>10000</formula>
    </cfRule>
    <cfRule type="cellIs" dxfId="118" priority="32" operator="between">
      <formula>400</formula>
      <formula>1799</formula>
    </cfRule>
    <cfRule type="cellIs" dxfId="117" priority="33" operator="between">
      <formula>200</formula>
      <formula>399</formula>
    </cfRule>
    <cfRule type="cellIs" dxfId="116" priority="34" operator="between">
      <formula>70</formula>
      <formula>199</formula>
    </cfRule>
    <cfRule type="cellIs" dxfId="115" priority="35" operator="between">
      <formula>20</formula>
      <formula>69</formula>
    </cfRule>
    <cfRule type="cellIs" dxfId="114" priority="36" operator="between">
      <formula>0</formula>
      <formula>19</formula>
    </cfRule>
  </conditionalFormatting>
  <conditionalFormatting sqref="J12">
    <cfRule type="containsText" dxfId="113" priority="25" operator="containsText" text="Tolore Edilemez Risk">
      <formula>NOT(ISERROR(SEARCH("Tolore Edilemez Risk",J12)))</formula>
    </cfRule>
    <cfRule type="containsText" dxfId="112" priority="26" operator="containsText" text="Çok Yüksek Risk">
      <formula>NOT(ISERROR(SEARCH("Çok Yüksek Risk",J12)))</formula>
    </cfRule>
    <cfRule type="containsText" dxfId="111" priority="27" operator="containsText" text="Yüksek Risk">
      <formula>NOT(ISERROR(SEARCH("Yüksek Risk",J12)))</formula>
    </cfRule>
    <cfRule type="containsText" dxfId="110" priority="28" operator="containsText" text="Önemli Risk">
      <formula>NOT(ISERROR(SEARCH("Önemli Risk",J12)))</formula>
    </cfRule>
    <cfRule type="containsText" dxfId="109" priority="29" operator="containsText" text="Olası Risk">
      <formula>NOT(ISERROR(SEARCH("Olası Risk",J12)))</formula>
    </cfRule>
    <cfRule type="containsText" dxfId="108" priority="30" operator="containsText" text="Kabul Edilebilir Risk">
      <formula>NOT(ISERROR(SEARCH("Kabul Edilebilir Risk",J12)))</formula>
    </cfRule>
  </conditionalFormatting>
  <conditionalFormatting sqref="I13">
    <cfRule type="cellIs" dxfId="107" priority="7" operator="between">
      <formula>1800</formula>
      <formula>10000</formula>
    </cfRule>
    <cfRule type="cellIs" dxfId="106" priority="8" operator="between">
      <formula>400</formula>
      <formula>1799</formula>
    </cfRule>
    <cfRule type="cellIs" dxfId="105" priority="9" operator="between">
      <formula>200</formula>
      <formula>399</formula>
    </cfRule>
    <cfRule type="cellIs" dxfId="104" priority="10" operator="between">
      <formula>70</formula>
      <formula>199</formula>
    </cfRule>
    <cfRule type="cellIs" dxfId="103" priority="11" operator="between">
      <formula>20</formula>
      <formula>69</formula>
    </cfRule>
    <cfRule type="cellIs" dxfId="102" priority="12" operator="between">
      <formula>0</formula>
      <formula>19</formula>
    </cfRule>
  </conditionalFormatting>
  <conditionalFormatting sqref="J13">
    <cfRule type="containsText" dxfId="101" priority="1" operator="containsText" text="Tolore Edilemez Risk">
      <formula>NOT(ISERROR(SEARCH("Tolore Edilemez Risk",J13)))</formula>
    </cfRule>
    <cfRule type="containsText" dxfId="100" priority="2" operator="containsText" text="Çok Yüksek Risk">
      <formula>NOT(ISERROR(SEARCH("Çok Yüksek Risk",J13)))</formula>
    </cfRule>
    <cfRule type="containsText" dxfId="99" priority="3" operator="containsText" text="Yüksek Risk">
      <formula>NOT(ISERROR(SEARCH("Yüksek Risk",J13)))</formula>
    </cfRule>
    <cfRule type="containsText" dxfId="98" priority="4" operator="containsText" text="Önemli Risk">
      <formula>NOT(ISERROR(SEARCH("Önemli Risk",J13)))</formula>
    </cfRule>
    <cfRule type="containsText" dxfId="97" priority="5" operator="containsText" text="Olası Risk">
      <formula>NOT(ISERROR(SEARCH("Olası Risk",J13)))</formula>
    </cfRule>
    <cfRule type="containsText" dxfId="96" priority="6" operator="containsText" text="Kabul Edilebilir Risk">
      <formula>NOT(ISERROR(SEARCH("Kabul Edilebilir Risk",J13)))</formula>
    </cfRule>
  </conditionalFormatting>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tabSelected="1" zoomScale="30" zoomScaleNormal="30" workbookViewId="0">
      <selection activeCell="D12" sqref="D12"/>
    </sheetView>
  </sheetViews>
  <sheetFormatPr defaultColWidth="9.140625" defaultRowHeight="11.25" x14ac:dyDescent="0.2"/>
  <cols>
    <col min="1" max="1" width="5.7109375" style="1" customWidth="1"/>
    <col min="2" max="2" width="41.140625" style="1" bestFit="1" customWidth="1"/>
    <col min="3" max="3" width="9.28515625" style="1" customWidth="1"/>
    <col min="4" max="4" width="55.42578125" style="1" customWidth="1"/>
    <col min="5" max="5" width="68" style="1" customWidth="1"/>
    <col min="6" max="6" width="22.5703125" style="1" bestFit="1" customWidth="1"/>
    <col min="7" max="8" width="8.7109375" style="1" customWidth="1"/>
    <col min="9" max="9" width="22.5703125" style="1" bestFit="1" customWidth="1"/>
    <col min="10" max="10" width="8.7109375" style="1" customWidth="1"/>
    <col min="11" max="11" width="102.42578125" style="1" customWidth="1"/>
    <col min="12" max="12" width="74.7109375" style="1" customWidth="1"/>
    <col min="13" max="13" width="8.42578125" style="1" customWidth="1"/>
    <col min="14" max="14" width="23.5703125" style="1" customWidth="1"/>
    <col min="15" max="15" width="20.5703125" style="1" customWidth="1"/>
    <col min="16" max="18" width="20.5703125" style="1" bestFit="1" customWidth="1"/>
    <col min="19"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605</v>
      </c>
      <c r="E7" s="245"/>
      <c r="F7" s="245"/>
      <c r="G7" s="245"/>
      <c r="H7" s="245"/>
      <c r="I7" s="245"/>
      <c r="J7" s="245"/>
      <c r="K7" s="246"/>
      <c r="L7" s="244" t="s">
        <v>1</v>
      </c>
      <c r="M7" s="245"/>
      <c r="N7" s="246"/>
      <c r="O7" s="247" t="s">
        <v>2</v>
      </c>
      <c r="P7" s="242"/>
      <c r="Q7" s="242"/>
      <c r="R7" s="242"/>
      <c r="S7" s="243"/>
      <c r="T7" s="13">
        <v>73</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361.5" customHeight="1" x14ac:dyDescent="0.25">
      <c r="A10" s="195">
        <v>1</v>
      </c>
      <c r="B10" s="193" t="s">
        <v>1053</v>
      </c>
      <c r="C10" s="222"/>
      <c r="D10" s="109" t="s">
        <v>1070</v>
      </c>
      <c r="E10" s="109" t="s">
        <v>1067</v>
      </c>
      <c r="F10" s="123">
        <v>100</v>
      </c>
      <c r="G10" s="123">
        <v>10</v>
      </c>
      <c r="H10" s="123">
        <v>0.5</v>
      </c>
      <c r="I10" s="118">
        <f>PRODUCT(F10,G10,H10)</f>
        <v>500</v>
      </c>
      <c r="J10" s="117" t="str">
        <f t="shared" ref="J10:J11" si="0">IF(F10*G10*H10&lt;20,"Kabul Edilebilir Risk",IF(F10*G10*H10&lt;70,"Olası Risk",IF(F10*G10*H10&lt;200,"Önemli Risk",IF(F10*G10*H10&lt;400,"Yüksek Risk",IF(F10*G10*H10&lt;1800,"Çok Yüksek Risk",IF(F10*G10*H10&lt;10000,"Tolore Edilemez Risk"))))))</f>
        <v>Çok Yüksek Risk</v>
      </c>
      <c r="K10" s="109" t="s">
        <v>1071</v>
      </c>
      <c r="L10" s="109" t="s">
        <v>1072</v>
      </c>
      <c r="M10" s="38" t="s">
        <v>36</v>
      </c>
      <c r="N10" s="196" t="s">
        <v>599</v>
      </c>
      <c r="O10" s="218">
        <v>100</v>
      </c>
      <c r="P10" s="218">
        <v>0.2</v>
      </c>
      <c r="Q10" s="218">
        <v>0.5</v>
      </c>
      <c r="R10" s="219">
        <f t="shared" ref="R10" si="1">PRODUCT(P10*O10*Q10)</f>
        <v>10</v>
      </c>
      <c r="S10" s="117" t="str">
        <f t="shared" ref="S10" si="2">IF(O10*P10*Q10&lt;20,"Kabul Edilebilir Risk",IF(O10*P10*Q10&lt;70,"Olası Risk",IF(O10*P10*Q10&lt;200,"Önemli Risk",IF(O10*P10*Q10&lt;400,"Yüksek Risk",IF(O10*P10*Q10&lt;1800,"Çok Yüksek Risk",IF(O10*P10*Q10&lt;10000,"Tolore Edilemez Risk"))))))</f>
        <v>Kabul Edilebilir Risk</v>
      </c>
      <c r="T10" s="197"/>
    </row>
    <row r="11" spans="1:20" s="2" customFormat="1" ht="277.5" customHeight="1" x14ac:dyDescent="0.25">
      <c r="A11" s="195">
        <v>2</v>
      </c>
      <c r="B11" s="193" t="s">
        <v>1053</v>
      </c>
      <c r="C11" s="223"/>
      <c r="D11" s="109" t="s">
        <v>1073</v>
      </c>
      <c r="E11" s="109" t="s">
        <v>1067</v>
      </c>
      <c r="F11" s="123">
        <v>100</v>
      </c>
      <c r="G11" s="123">
        <v>6</v>
      </c>
      <c r="H11" s="123">
        <v>0.5</v>
      </c>
      <c r="I11" s="118">
        <f t="shared" ref="I11" si="3">PRODUCT(G11*F11*H11)</f>
        <v>300</v>
      </c>
      <c r="J11" s="117" t="str">
        <f t="shared" si="0"/>
        <v>Yüksek Risk</v>
      </c>
      <c r="K11" s="109" t="s">
        <v>1074</v>
      </c>
      <c r="L11" s="109" t="s">
        <v>1075</v>
      </c>
      <c r="M11" s="38" t="s">
        <v>36</v>
      </c>
      <c r="N11" s="221"/>
      <c r="O11" s="218">
        <v>100</v>
      </c>
      <c r="P11" s="218">
        <v>0.2</v>
      </c>
      <c r="Q11" s="218">
        <v>0.5</v>
      </c>
      <c r="R11" s="219">
        <f t="shared" ref="R11" si="4">PRODUCT(P11*O11*Q11)</f>
        <v>10</v>
      </c>
      <c r="S11" s="117" t="str">
        <f t="shared" ref="S11" si="5">IF(O11*P11*Q11&lt;20,"Kabul Edilebilir Risk",IF(O11*P11*Q11&lt;70,"Olası Risk",IF(O11*P11*Q11&lt;200,"Önemli Risk",IF(O11*P11*Q11&lt;400,"Yüksek Risk",IF(O11*P11*Q11&lt;1800,"Çok Yüksek Risk",IF(O11*P11*Q11&lt;10000,"Tolore Edilemez Risk"))))))</f>
        <v>Kabul Edilebilir Risk</v>
      </c>
      <c r="T11" s="197"/>
    </row>
    <row r="12" spans="1:20" s="2" customFormat="1" ht="277.5" customHeight="1" x14ac:dyDescent="0.25">
      <c r="A12" s="195">
        <v>3</v>
      </c>
      <c r="B12" s="193"/>
      <c r="C12" s="223"/>
      <c r="D12" s="109"/>
      <c r="E12" s="109"/>
      <c r="F12" s="123"/>
      <c r="G12" s="123"/>
      <c r="H12" s="123"/>
      <c r="I12" s="118"/>
      <c r="J12" s="117"/>
      <c r="K12" s="109"/>
      <c r="L12" s="109"/>
      <c r="M12" s="38"/>
      <c r="N12" s="198"/>
      <c r="O12" s="218"/>
      <c r="P12" s="218"/>
      <c r="Q12" s="218"/>
      <c r="R12" s="219"/>
      <c r="S12" s="117"/>
      <c r="T12" s="197"/>
    </row>
    <row r="13" spans="1:20" s="2" customFormat="1" ht="409.6" customHeight="1" x14ac:dyDescent="0.25">
      <c r="A13" s="195">
        <v>4</v>
      </c>
      <c r="B13" s="193"/>
      <c r="C13" s="377"/>
      <c r="D13" s="109"/>
      <c r="E13" s="109"/>
      <c r="F13" s="123"/>
      <c r="G13" s="123"/>
      <c r="H13" s="123"/>
      <c r="I13" s="118"/>
      <c r="J13" s="117"/>
      <c r="K13" s="109"/>
      <c r="L13" s="109"/>
      <c r="M13" s="38"/>
      <c r="N13" s="198"/>
      <c r="O13" s="218"/>
      <c r="P13" s="218"/>
      <c r="Q13" s="218"/>
      <c r="R13" s="219"/>
      <c r="S13" s="117"/>
      <c r="T13" s="197"/>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31">
    <mergeCell ref="T8:T9"/>
    <mergeCell ref="C10:C13"/>
    <mergeCell ref="A14:T14"/>
    <mergeCell ref="A15:T15"/>
    <mergeCell ref="A16:T16"/>
    <mergeCell ref="F8:J8"/>
    <mergeCell ref="K8:K9"/>
    <mergeCell ref="L8:L9"/>
    <mergeCell ref="M8:M9"/>
    <mergeCell ref="N8:N9"/>
    <mergeCell ref="O8:S8"/>
    <mergeCell ref="A8:A9"/>
    <mergeCell ref="B8:B9"/>
    <mergeCell ref="C8:C9"/>
    <mergeCell ref="D8:D9"/>
    <mergeCell ref="E8:E9"/>
    <mergeCell ref="L6:N6"/>
    <mergeCell ref="A7:C7"/>
    <mergeCell ref="D7:K7"/>
    <mergeCell ref="L7:N7"/>
    <mergeCell ref="O7:S7"/>
    <mergeCell ref="A1:C6"/>
    <mergeCell ref="D1:N2"/>
    <mergeCell ref="O1:T6"/>
    <mergeCell ref="D3:K3"/>
    <mergeCell ref="L3:N3"/>
    <mergeCell ref="D4:K4"/>
    <mergeCell ref="L4:N4"/>
    <mergeCell ref="D5:K5"/>
    <mergeCell ref="L5:N5"/>
    <mergeCell ref="D6:K6"/>
  </mergeCells>
  <conditionalFormatting sqref="R13">
    <cfRule type="cellIs" dxfId="95" priority="127" operator="between">
      <formula>1800</formula>
      <formula>10000</formula>
    </cfRule>
    <cfRule type="cellIs" dxfId="94" priority="128" operator="between">
      <formula>400</formula>
      <formula>1799</formula>
    </cfRule>
    <cfRule type="cellIs" dxfId="93" priority="129" operator="between">
      <formula>200</formula>
      <formula>399</formula>
    </cfRule>
    <cfRule type="cellIs" dxfId="92" priority="130" operator="between">
      <formula>70</formula>
      <formula>199</formula>
    </cfRule>
    <cfRule type="cellIs" dxfId="91" priority="131" operator="between">
      <formula>20</formula>
      <formula>69</formula>
    </cfRule>
    <cfRule type="cellIs" dxfId="90" priority="132" operator="between">
      <formula>0</formula>
      <formula>19</formula>
    </cfRule>
  </conditionalFormatting>
  <conditionalFormatting sqref="S13">
    <cfRule type="containsText" dxfId="89" priority="121" operator="containsText" text="Tolore Edilemez Risk">
      <formula>NOT(ISERROR(SEARCH("Tolore Edilemez Risk",S13)))</formula>
    </cfRule>
    <cfRule type="containsText" dxfId="88" priority="122" operator="containsText" text="Çok Yüksek Risk">
      <formula>NOT(ISERROR(SEARCH("Çok Yüksek Risk",S13)))</formula>
    </cfRule>
    <cfRule type="containsText" dxfId="87" priority="123" operator="containsText" text="Yüksek Risk">
      <formula>NOT(ISERROR(SEARCH("Yüksek Risk",S13)))</formula>
    </cfRule>
    <cfRule type="containsText" dxfId="86" priority="124" operator="containsText" text="Önemli Risk">
      <formula>NOT(ISERROR(SEARCH("Önemli Risk",S13)))</formula>
    </cfRule>
    <cfRule type="containsText" dxfId="85" priority="125" operator="containsText" text="Olası Risk">
      <formula>NOT(ISERROR(SEARCH("Olası Risk",S13)))</formula>
    </cfRule>
    <cfRule type="containsText" dxfId="84" priority="126" operator="containsText" text="Kabul Edilebilir Risk">
      <formula>NOT(ISERROR(SEARCH("Kabul Edilebilir Risk",S13)))</formula>
    </cfRule>
  </conditionalFormatting>
  <conditionalFormatting sqref="R11">
    <cfRule type="cellIs" dxfId="83" priority="103" operator="between">
      <formula>1800</formula>
      <formula>10000</formula>
    </cfRule>
    <cfRule type="cellIs" dxfId="82" priority="104" operator="between">
      <formula>400</formula>
      <formula>1799</formula>
    </cfRule>
    <cfRule type="cellIs" dxfId="81" priority="105" operator="between">
      <formula>200</formula>
      <formula>399</formula>
    </cfRule>
    <cfRule type="cellIs" dxfId="80" priority="106" operator="between">
      <formula>70</formula>
      <formula>199</formula>
    </cfRule>
    <cfRule type="cellIs" dxfId="79" priority="107" operator="between">
      <formula>20</formula>
      <formula>69</formula>
    </cfRule>
    <cfRule type="cellIs" dxfId="78" priority="108" operator="between">
      <formula>0</formula>
      <formula>19</formula>
    </cfRule>
  </conditionalFormatting>
  <conditionalFormatting sqref="S11">
    <cfRule type="containsText" dxfId="77" priority="97" operator="containsText" text="Tolore Edilemez Risk">
      <formula>NOT(ISERROR(SEARCH("Tolore Edilemez Risk",S11)))</formula>
    </cfRule>
    <cfRule type="containsText" dxfId="76" priority="98" operator="containsText" text="Çok Yüksek Risk">
      <formula>NOT(ISERROR(SEARCH("Çok Yüksek Risk",S11)))</formula>
    </cfRule>
    <cfRule type="containsText" dxfId="75" priority="99" operator="containsText" text="Yüksek Risk">
      <formula>NOT(ISERROR(SEARCH("Yüksek Risk",S11)))</formula>
    </cfRule>
    <cfRule type="containsText" dxfId="74" priority="100" operator="containsText" text="Önemli Risk">
      <formula>NOT(ISERROR(SEARCH("Önemli Risk",S11)))</formula>
    </cfRule>
    <cfRule type="containsText" dxfId="73" priority="101" operator="containsText" text="Olası Risk">
      <formula>NOT(ISERROR(SEARCH("Olası Risk",S11)))</formula>
    </cfRule>
    <cfRule type="containsText" dxfId="72" priority="102" operator="containsText" text="Kabul Edilebilir Risk">
      <formula>NOT(ISERROR(SEARCH("Kabul Edilebilir Risk",S11)))</formula>
    </cfRule>
  </conditionalFormatting>
  <conditionalFormatting sqref="R12">
    <cfRule type="cellIs" dxfId="71" priority="91" operator="between">
      <formula>1800</formula>
      <formula>10000</formula>
    </cfRule>
    <cfRule type="cellIs" dxfId="70" priority="92" operator="between">
      <formula>400</formula>
      <formula>1799</formula>
    </cfRule>
    <cfRule type="cellIs" dxfId="69" priority="93" operator="between">
      <formula>200</formula>
      <formula>399</formula>
    </cfRule>
    <cfRule type="cellIs" dxfId="68" priority="94" operator="between">
      <formula>70</formula>
      <formula>199</formula>
    </cfRule>
    <cfRule type="cellIs" dxfId="67" priority="95" operator="between">
      <formula>20</formula>
      <formula>69</formula>
    </cfRule>
    <cfRule type="cellIs" dxfId="66" priority="96" operator="between">
      <formula>0</formula>
      <formula>19</formula>
    </cfRule>
  </conditionalFormatting>
  <conditionalFormatting sqref="S12">
    <cfRule type="containsText" dxfId="65" priority="85" operator="containsText" text="Tolore Edilemez Risk">
      <formula>NOT(ISERROR(SEARCH("Tolore Edilemez Risk",S12)))</formula>
    </cfRule>
    <cfRule type="containsText" dxfId="64" priority="86" operator="containsText" text="Çok Yüksek Risk">
      <formula>NOT(ISERROR(SEARCH("Çok Yüksek Risk",S12)))</formula>
    </cfRule>
    <cfRule type="containsText" dxfId="63" priority="87" operator="containsText" text="Yüksek Risk">
      <formula>NOT(ISERROR(SEARCH("Yüksek Risk",S12)))</formula>
    </cfRule>
    <cfRule type="containsText" dxfId="62" priority="88" operator="containsText" text="Önemli Risk">
      <formula>NOT(ISERROR(SEARCH("Önemli Risk",S12)))</formula>
    </cfRule>
    <cfRule type="containsText" dxfId="61" priority="89" operator="containsText" text="Olası Risk">
      <formula>NOT(ISERROR(SEARCH("Olası Risk",S12)))</formula>
    </cfRule>
    <cfRule type="containsText" dxfId="60" priority="90" operator="containsText" text="Kabul Edilebilir Risk">
      <formula>NOT(ISERROR(SEARCH("Kabul Edilebilir Risk",S12)))</formula>
    </cfRule>
  </conditionalFormatting>
  <conditionalFormatting sqref="I13">
    <cfRule type="cellIs" dxfId="59" priority="43" operator="between">
      <formula>1800</formula>
      <formula>10000</formula>
    </cfRule>
    <cfRule type="cellIs" dxfId="58" priority="44" operator="between">
      <formula>400</formula>
      <formula>1799</formula>
    </cfRule>
    <cfRule type="cellIs" dxfId="57" priority="45" operator="between">
      <formula>200</formula>
      <formula>399</formula>
    </cfRule>
    <cfRule type="cellIs" dxfId="56" priority="46" operator="between">
      <formula>70</formula>
      <formula>199</formula>
    </cfRule>
    <cfRule type="cellIs" dxfId="55" priority="47" operator="between">
      <formula>20</formula>
      <formula>69</formula>
    </cfRule>
    <cfRule type="cellIs" dxfId="54" priority="48" operator="between">
      <formula>0</formula>
      <formula>19</formula>
    </cfRule>
  </conditionalFormatting>
  <conditionalFormatting sqref="J13">
    <cfRule type="containsText" dxfId="53" priority="37" operator="containsText" text="Tolore Edilemez Risk">
      <formula>NOT(ISERROR(SEARCH("Tolore Edilemez Risk",J13)))</formula>
    </cfRule>
    <cfRule type="containsText" dxfId="52" priority="38" operator="containsText" text="Çok Yüksek Risk">
      <formula>NOT(ISERROR(SEARCH("Çok Yüksek Risk",J13)))</formula>
    </cfRule>
    <cfRule type="containsText" dxfId="51" priority="39" operator="containsText" text="Yüksek Risk">
      <formula>NOT(ISERROR(SEARCH("Yüksek Risk",J13)))</formula>
    </cfRule>
    <cfRule type="containsText" dxfId="50" priority="40" operator="containsText" text="Önemli Risk">
      <formula>NOT(ISERROR(SEARCH("Önemli Risk",J13)))</formula>
    </cfRule>
    <cfRule type="containsText" dxfId="49" priority="41" operator="containsText" text="Olası Risk">
      <formula>NOT(ISERROR(SEARCH("Olası Risk",J13)))</formula>
    </cfRule>
    <cfRule type="containsText" dxfId="48" priority="42" operator="containsText" text="Kabul Edilebilir Risk">
      <formula>NOT(ISERROR(SEARCH("Kabul Edilebilir Risk",J13)))</formula>
    </cfRule>
  </conditionalFormatting>
  <conditionalFormatting sqref="I12">
    <cfRule type="cellIs" dxfId="47" priority="67" operator="between">
      <formula>1800</formula>
      <formula>10000</formula>
    </cfRule>
    <cfRule type="cellIs" dxfId="46" priority="68" operator="between">
      <formula>400</formula>
      <formula>1799</formula>
    </cfRule>
    <cfRule type="cellIs" dxfId="45" priority="69" operator="between">
      <formula>200</formula>
      <formula>399</formula>
    </cfRule>
    <cfRule type="cellIs" dxfId="44" priority="70" operator="between">
      <formula>70</formula>
      <formula>199</formula>
    </cfRule>
    <cfRule type="cellIs" dxfId="43" priority="71" operator="between">
      <formula>20</formula>
      <formula>69</formula>
    </cfRule>
    <cfRule type="cellIs" dxfId="42" priority="72" operator="between">
      <formula>0</formula>
      <formula>19</formula>
    </cfRule>
  </conditionalFormatting>
  <conditionalFormatting sqref="J12">
    <cfRule type="containsText" dxfId="41" priority="61" operator="containsText" text="Tolore Edilemez Risk">
      <formula>NOT(ISERROR(SEARCH("Tolore Edilemez Risk",J12)))</formula>
    </cfRule>
    <cfRule type="containsText" dxfId="40" priority="62" operator="containsText" text="Çok Yüksek Risk">
      <formula>NOT(ISERROR(SEARCH("Çok Yüksek Risk",J12)))</formula>
    </cfRule>
    <cfRule type="containsText" dxfId="39" priority="63" operator="containsText" text="Yüksek Risk">
      <formula>NOT(ISERROR(SEARCH("Yüksek Risk",J12)))</formula>
    </cfRule>
    <cfRule type="containsText" dxfId="38" priority="64" operator="containsText" text="Önemli Risk">
      <formula>NOT(ISERROR(SEARCH("Önemli Risk",J12)))</formula>
    </cfRule>
    <cfRule type="containsText" dxfId="37" priority="65" operator="containsText" text="Olası Risk">
      <formula>NOT(ISERROR(SEARCH("Olası Risk",J12)))</formula>
    </cfRule>
    <cfRule type="containsText" dxfId="36" priority="66" operator="containsText" text="Kabul Edilebilir Risk">
      <formula>NOT(ISERROR(SEARCH("Kabul Edilebilir Risk",J12)))</formula>
    </cfRule>
  </conditionalFormatting>
  <conditionalFormatting sqref="I11">
    <cfRule type="cellIs" dxfId="35" priority="19" operator="between">
      <formula>1800</formula>
      <formula>10000</formula>
    </cfRule>
    <cfRule type="cellIs" dxfId="34" priority="20" operator="between">
      <formula>400</formula>
      <formula>1799</formula>
    </cfRule>
    <cfRule type="cellIs" dxfId="33" priority="21" operator="between">
      <formula>200</formula>
      <formula>399</formula>
    </cfRule>
    <cfRule type="cellIs" dxfId="32" priority="22" operator="between">
      <formula>70</formula>
      <formula>199</formula>
    </cfRule>
    <cfRule type="cellIs" dxfId="31" priority="23" operator="between">
      <formula>20</formula>
      <formula>69</formula>
    </cfRule>
    <cfRule type="cellIs" dxfId="30" priority="24" operator="between">
      <formula>0</formula>
      <formula>19</formula>
    </cfRule>
  </conditionalFormatting>
  <conditionalFormatting sqref="J11">
    <cfRule type="containsText" dxfId="29" priority="13" operator="containsText" text="Tolore Edilemez Risk">
      <formula>NOT(ISERROR(SEARCH("Tolore Edilemez Risk",J11)))</formula>
    </cfRule>
    <cfRule type="containsText" dxfId="28" priority="14" operator="containsText" text="Çok Yüksek Risk">
      <formula>NOT(ISERROR(SEARCH("Çok Yüksek Risk",J11)))</formula>
    </cfRule>
    <cfRule type="containsText" dxfId="27" priority="15" operator="containsText" text="Yüksek Risk">
      <formula>NOT(ISERROR(SEARCH("Yüksek Risk",J11)))</formula>
    </cfRule>
    <cfRule type="containsText" dxfId="26" priority="16" operator="containsText" text="Önemli Risk">
      <formula>NOT(ISERROR(SEARCH("Önemli Risk",J11)))</formula>
    </cfRule>
    <cfRule type="containsText" dxfId="25" priority="17" operator="containsText" text="Olası Risk">
      <formula>NOT(ISERROR(SEARCH("Olası Risk",J11)))</formula>
    </cfRule>
    <cfRule type="containsText" dxfId="24" priority="18" operator="containsText" text="Kabul Edilebilir Risk">
      <formula>NOT(ISERROR(SEARCH("Kabul Edilebilir Risk",J11)))</formula>
    </cfRule>
  </conditionalFormatting>
  <conditionalFormatting sqref="I10">
    <cfRule type="cellIs" dxfId="23" priority="31" operator="between">
      <formula>1800</formula>
      <formula>10000</formula>
    </cfRule>
    <cfRule type="cellIs" dxfId="22" priority="32" operator="between">
      <formula>400</formula>
      <formula>1799</formula>
    </cfRule>
    <cfRule type="cellIs" dxfId="21" priority="33" operator="between">
      <formula>200</formula>
      <formula>399</formula>
    </cfRule>
    <cfRule type="cellIs" dxfId="20" priority="34" operator="between">
      <formula>70</formula>
      <formula>199</formula>
    </cfRule>
    <cfRule type="cellIs" dxfId="19" priority="35" operator="between">
      <formula>20</formula>
      <formula>69</formula>
    </cfRule>
    <cfRule type="cellIs" dxfId="18" priority="36" operator="between">
      <formula>0</formula>
      <formula>19</formula>
    </cfRule>
  </conditionalFormatting>
  <conditionalFormatting sqref="J10">
    <cfRule type="containsText" dxfId="17" priority="25" operator="containsText" text="Tolore Edilemez Risk">
      <formula>NOT(ISERROR(SEARCH("Tolore Edilemez Risk",J10)))</formula>
    </cfRule>
    <cfRule type="containsText" dxfId="16" priority="26" operator="containsText" text="Çok Yüksek Risk">
      <formula>NOT(ISERROR(SEARCH("Çok Yüksek Risk",J10)))</formula>
    </cfRule>
    <cfRule type="containsText" dxfId="15" priority="27" operator="containsText" text="Yüksek Risk">
      <formula>NOT(ISERROR(SEARCH("Yüksek Risk",J10)))</formula>
    </cfRule>
    <cfRule type="containsText" dxfId="14" priority="28" operator="containsText" text="Önemli Risk">
      <formula>NOT(ISERROR(SEARCH("Önemli Risk",J10)))</formula>
    </cfRule>
    <cfRule type="containsText" dxfId="13" priority="29" operator="containsText" text="Olası Risk">
      <formula>NOT(ISERROR(SEARCH("Olası Risk",J10)))</formula>
    </cfRule>
    <cfRule type="containsText" dxfId="12" priority="30" operator="containsText" text="Kabul Edilebilir Risk">
      <formula>NOT(ISERROR(SEARCH("Kabul Edilebilir Risk",J10)))</formula>
    </cfRule>
  </conditionalFormatting>
  <conditionalFormatting sqref="R10">
    <cfRule type="cellIs" dxfId="11" priority="7" operator="between">
      <formula>1800</formula>
      <formula>10000</formula>
    </cfRule>
    <cfRule type="cellIs" dxfId="10" priority="8" operator="between">
      <formula>400</formula>
      <formula>1799</formula>
    </cfRule>
    <cfRule type="cellIs" dxfId="9" priority="9" operator="between">
      <formula>200</formula>
      <formula>399</formula>
    </cfRule>
    <cfRule type="cellIs" dxfId="8" priority="10" operator="between">
      <formula>70</formula>
      <formula>199</formula>
    </cfRule>
    <cfRule type="cellIs" dxfId="7" priority="11" operator="between">
      <formula>20</formula>
      <formula>69</formula>
    </cfRule>
    <cfRule type="cellIs" dxfId="6" priority="12" operator="between">
      <formula>0</formula>
      <formula>19</formula>
    </cfRule>
  </conditionalFormatting>
  <conditionalFormatting sqref="S10">
    <cfRule type="containsText" dxfId="5" priority="1" operator="containsText" text="Tolore Edilemez Risk">
      <formula>NOT(ISERROR(SEARCH("Tolore Edilemez Risk",S10)))</formula>
    </cfRule>
    <cfRule type="containsText" dxfId="4" priority="2" operator="containsText" text="Çok Yüksek Risk">
      <formula>NOT(ISERROR(SEARCH("Çok Yüksek Risk",S10)))</formula>
    </cfRule>
    <cfRule type="containsText" dxfId="3" priority="3" operator="containsText" text="Yüksek Risk">
      <formula>NOT(ISERROR(SEARCH("Yüksek Risk",S10)))</formula>
    </cfRule>
    <cfRule type="containsText" dxfId="2" priority="4" operator="containsText" text="Önemli Risk">
      <formula>NOT(ISERROR(SEARCH("Önemli Risk",S10)))</formula>
    </cfRule>
    <cfRule type="containsText" dxfId="1" priority="5" operator="containsText" text="Olası Risk">
      <formula>NOT(ISERROR(SEARCH("Olası Risk",S10)))</formula>
    </cfRule>
    <cfRule type="containsText" dxfId="0" priority="6" operator="containsText" text="Kabul Edilebilir Risk">
      <formula>NOT(ISERROR(SEARCH("Kabul Edilebilir Risk",S10)))</formula>
    </cfRule>
  </conditionalFormatting>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topLeftCell="A13" zoomScale="40" zoomScaleNormal="40" workbookViewId="0">
      <selection activeCell="D12" sqref="D12"/>
    </sheetView>
  </sheetViews>
  <sheetFormatPr defaultColWidth="9.140625" defaultRowHeight="11.25" x14ac:dyDescent="0.2"/>
  <cols>
    <col min="1" max="1" width="5.7109375" style="1" customWidth="1"/>
    <col min="2" max="2" width="40.42578125" style="1" customWidth="1"/>
    <col min="3" max="3" width="9.28515625" style="1" customWidth="1"/>
    <col min="4" max="4" width="55.42578125" style="1" customWidth="1"/>
    <col min="5" max="5" width="52.5703125" style="1" customWidth="1"/>
    <col min="6" max="10" width="8.7109375" style="1" customWidth="1"/>
    <col min="11" max="11" width="145.28515625" style="1" customWidth="1"/>
    <col min="12" max="12" width="52.2851562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1" ht="12" thickTop="1" x14ac:dyDescent="0.2">
      <c r="A1" s="255"/>
      <c r="B1" s="256"/>
      <c r="C1" s="257"/>
      <c r="D1" s="264" t="s">
        <v>0</v>
      </c>
      <c r="E1" s="265"/>
      <c r="F1" s="265"/>
      <c r="G1" s="265"/>
      <c r="H1" s="265"/>
      <c r="I1" s="265"/>
      <c r="J1" s="265"/>
      <c r="K1" s="265"/>
      <c r="L1" s="265"/>
      <c r="M1" s="265"/>
      <c r="N1" s="266"/>
      <c r="O1" s="249"/>
      <c r="P1" s="249"/>
      <c r="Q1" s="249"/>
      <c r="R1" s="249"/>
      <c r="S1" s="249"/>
      <c r="T1" s="250"/>
    </row>
    <row r="2" spans="1:21" x14ac:dyDescent="0.2">
      <c r="A2" s="258"/>
      <c r="B2" s="259"/>
      <c r="C2" s="260"/>
      <c r="D2" s="267"/>
      <c r="E2" s="268"/>
      <c r="F2" s="268"/>
      <c r="G2" s="268"/>
      <c r="H2" s="268"/>
      <c r="I2" s="268"/>
      <c r="J2" s="268"/>
      <c r="K2" s="268"/>
      <c r="L2" s="268"/>
      <c r="M2" s="268"/>
      <c r="N2" s="269"/>
      <c r="O2" s="251"/>
      <c r="P2" s="251"/>
      <c r="Q2" s="251"/>
      <c r="R2" s="251"/>
      <c r="S2" s="251"/>
      <c r="T2" s="252"/>
    </row>
    <row r="3" spans="1:21" ht="33.75"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1" ht="33.75"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1" s="2" customFormat="1" ht="33.75"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1" s="2" customFormat="1" ht="33.75"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1" s="2" customFormat="1" ht="33.75" x14ac:dyDescent="0.25">
      <c r="A7" s="241" t="s">
        <v>25</v>
      </c>
      <c r="B7" s="242"/>
      <c r="C7" s="243"/>
      <c r="D7" s="244" t="s">
        <v>605</v>
      </c>
      <c r="E7" s="245"/>
      <c r="F7" s="245"/>
      <c r="G7" s="245"/>
      <c r="H7" s="245"/>
      <c r="I7" s="245"/>
      <c r="J7" s="245"/>
      <c r="K7" s="246"/>
      <c r="L7" s="244" t="s">
        <v>1</v>
      </c>
      <c r="M7" s="245"/>
      <c r="N7" s="246"/>
      <c r="O7" s="247" t="s">
        <v>2</v>
      </c>
      <c r="P7" s="242"/>
      <c r="Q7" s="242"/>
      <c r="R7" s="242"/>
      <c r="S7" s="243"/>
      <c r="T7" s="13">
        <v>73</v>
      </c>
    </row>
    <row r="8" spans="1:21" s="2" customFormat="1" ht="28.5"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c r="U8" s="187"/>
    </row>
    <row r="9" spans="1:21" s="2" customFormat="1" ht="201.75"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1" s="2" customFormat="1" ht="252" x14ac:dyDescent="0.25">
      <c r="A10" s="209">
        <v>1</v>
      </c>
      <c r="B10" s="204" t="s">
        <v>182</v>
      </c>
      <c r="C10" s="222" t="s">
        <v>19</v>
      </c>
      <c r="D10" s="205" t="s">
        <v>1076</v>
      </c>
      <c r="E10" s="205" t="s">
        <v>1077</v>
      </c>
      <c r="F10" s="206">
        <v>40</v>
      </c>
      <c r="G10" s="206">
        <v>3</v>
      </c>
      <c r="H10" s="206">
        <v>2</v>
      </c>
      <c r="I10" s="207">
        <f t="shared" ref="I10:I16" si="0">H10*G10*F10</f>
        <v>240</v>
      </c>
      <c r="J10" s="216" t="s">
        <v>22</v>
      </c>
      <c r="K10" s="205" t="s">
        <v>1078</v>
      </c>
      <c r="L10" s="212" t="s">
        <v>1079</v>
      </c>
      <c r="M10" s="213" t="s">
        <v>36</v>
      </c>
      <c r="N10" s="214" t="s">
        <v>1080</v>
      </c>
      <c r="O10" s="210">
        <v>40</v>
      </c>
      <c r="P10" s="210">
        <v>0.2</v>
      </c>
      <c r="Q10" s="210">
        <v>2</v>
      </c>
      <c r="R10" s="211">
        <f>Q10*P10*O10</f>
        <v>16</v>
      </c>
      <c r="S10" s="30" t="s">
        <v>21</v>
      </c>
      <c r="T10" s="217"/>
    </row>
    <row r="11" spans="1:21" s="2" customFormat="1" ht="201.75" x14ac:dyDescent="0.25">
      <c r="A11" s="16">
        <v>2</v>
      </c>
      <c r="B11" s="204" t="s">
        <v>1081</v>
      </c>
      <c r="C11" s="223"/>
      <c r="D11" s="19" t="s">
        <v>1082</v>
      </c>
      <c r="E11" s="19" t="s">
        <v>1083</v>
      </c>
      <c r="F11" s="20">
        <v>100</v>
      </c>
      <c r="G11" s="20">
        <v>3</v>
      </c>
      <c r="H11" s="20">
        <v>1</v>
      </c>
      <c r="I11" s="26">
        <f t="shared" si="0"/>
        <v>300</v>
      </c>
      <c r="J11" s="25" t="s">
        <v>22</v>
      </c>
      <c r="K11" s="31" t="s">
        <v>1084</v>
      </c>
      <c r="L11" s="188" t="s">
        <v>104</v>
      </c>
      <c r="M11" s="213" t="s">
        <v>36</v>
      </c>
      <c r="N11" s="36" t="s">
        <v>109</v>
      </c>
      <c r="O11" s="27">
        <v>100</v>
      </c>
      <c r="P11" s="27">
        <v>0.2</v>
      </c>
      <c r="Q11" s="27">
        <v>1</v>
      </c>
      <c r="R11" s="28">
        <f>O11*P11*Q11</f>
        <v>20</v>
      </c>
      <c r="S11" s="30" t="s">
        <v>21</v>
      </c>
      <c r="T11" s="217"/>
    </row>
    <row r="12" spans="1:21" s="2" customFormat="1" ht="201.75" x14ac:dyDescent="0.25">
      <c r="A12" s="16">
        <v>3</v>
      </c>
      <c r="B12" s="17" t="s">
        <v>1085</v>
      </c>
      <c r="C12" s="223"/>
      <c r="D12" s="19" t="s">
        <v>1086</v>
      </c>
      <c r="E12" s="19" t="s">
        <v>79</v>
      </c>
      <c r="F12" s="20">
        <v>40</v>
      </c>
      <c r="G12" s="20">
        <v>3</v>
      </c>
      <c r="H12" s="20">
        <v>1</v>
      </c>
      <c r="I12" s="26">
        <f t="shared" si="0"/>
        <v>120</v>
      </c>
      <c r="J12" s="208" t="s">
        <v>20</v>
      </c>
      <c r="K12" s="31" t="s">
        <v>1087</v>
      </c>
      <c r="L12" s="188" t="s">
        <v>104</v>
      </c>
      <c r="M12" s="213" t="s">
        <v>36</v>
      </c>
      <c r="N12" s="36" t="s">
        <v>109</v>
      </c>
      <c r="O12" s="27">
        <v>40</v>
      </c>
      <c r="P12" s="27">
        <v>0.2</v>
      </c>
      <c r="Q12" s="27">
        <v>1</v>
      </c>
      <c r="R12" s="28">
        <f>O12*P12*Q12</f>
        <v>8</v>
      </c>
      <c r="S12" s="30" t="s">
        <v>21</v>
      </c>
      <c r="T12" s="55"/>
    </row>
    <row r="13" spans="1:21" s="2" customFormat="1" ht="201.75" x14ac:dyDescent="0.25">
      <c r="A13" s="16">
        <v>4</v>
      </c>
      <c r="B13" s="204" t="s">
        <v>1088</v>
      </c>
      <c r="C13" s="223"/>
      <c r="D13" s="19" t="s">
        <v>1089</v>
      </c>
      <c r="E13" s="19" t="s">
        <v>79</v>
      </c>
      <c r="F13" s="20">
        <v>15</v>
      </c>
      <c r="G13" s="20">
        <v>3</v>
      </c>
      <c r="H13" s="20">
        <v>3</v>
      </c>
      <c r="I13" s="26">
        <f t="shared" si="0"/>
        <v>135</v>
      </c>
      <c r="J13" s="208" t="s">
        <v>20</v>
      </c>
      <c r="K13" s="31" t="s">
        <v>1090</v>
      </c>
      <c r="L13" s="188" t="s">
        <v>104</v>
      </c>
      <c r="M13" s="213" t="s">
        <v>36</v>
      </c>
      <c r="N13" s="36" t="s">
        <v>109</v>
      </c>
      <c r="O13" s="27">
        <v>15</v>
      </c>
      <c r="P13" s="27">
        <v>0.2</v>
      </c>
      <c r="Q13" s="27">
        <v>3</v>
      </c>
      <c r="R13" s="28">
        <f>O13*P13*Q13</f>
        <v>9</v>
      </c>
      <c r="S13" s="30" t="s">
        <v>21</v>
      </c>
      <c r="T13" s="55"/>
    </row>
    <row r="14" spans="1:21" s="2" customFormat="1" ht="201.75" x14ac:dyDescent="0.25">
      <c r="A14" s="16">
        <v>5</v>
      </c>
      <c r="B14" s="204" t="s">
        <v>1088</v>
      </c>
      <c r="C14" s="223"/>
      <c r="D14" s="19" t="s">
        <v>326</v>
      </c>
      <c r="E14" s="19" t="s">
        <v>79</v>
      </c>
      <c r="F14" s="20">
        <v>15</v>
      </c>
      <c r="G14" s="20">
        <v>3</v>
      </c>
      <c r="H14" s="20">
        <v>3</v>
      </c>
      <c r="I14" s="26">
        <f t="shared" si="0"/>
        <v>135</v>
      </c>
      <c r="J14" s="208" t="s">
        <v>20</v>
      </c>
      <c r="K14" s="31" t="s">
        <v>1091</v>
      </c>
      <c r="L14" s="188" t="s">
        <v>1092</v>
      </c>
      <c r="M14" s="213" t="s">
        <v>36</v>
      </c>
      <c r="N14" s="36" t="s">
        <v>109</v>
      </c>
      <c r="O14" s="27">
        <v>15</v>
      </c>
      <c r="P14" s="27">
        <v>0.2</v>
      </c>
      <c r="Q14" s="27">
        <v>3</v>
      </c>
      <c r="R14" s="28">
        <f>O14*P14*Q14</f>
        <v>9</v>
      </c>
      <c r="S14" s="30" t="s">
        <v>21</v>
      </c>
      <c r="T14" s="55"/>
    </row>
    <row r="15" spans="1:21" s="2" customFormat="1" ht="201.75" x14ac:dyDescent="0.25">
      <c r="A15" s="16">
        <v>6</v>
      </c>
      <c r="B15" s="204" t="s">
        <v>1093</v>
      </c>
      <c r="C15" s="223"/>
      <c r="D15" s="19" t="s">
        <v>1094</v>
      </c>
      <c r="E15" s="19" t="s">
        <v>1095</v>
      </c>
      <c r="F15" s="20">
        <v>15</v>
      </c>
      <c r="G15" s="20">
        <v>3</v>
      </c>
      <c r="H15" s="20">
        <v>3</v>
      </c>
      <c r="I15" s="26">
        <f t="shared" si="0"/>
        <v>135</v>
      </c>
      <c r="J15" s="208" t="s">
        <v>20</v>
      </c>
      <c r="K15" s="31" t="s">
        <v>1096</v>
      </c>
      <c r="L15" s="188" t="s">
        <v>104</v>
      </c>
      <c r="M15" s="213" t="s">
        <v>36</v>
      </c>
      <c r="N15" s="36" t="s">
        <v>109</v>
      </c>
      <c r="O15" s="27">
        <v>15</v>
      </c>
      <c r="P15" s="27">
        <v>0.2</v>
      </c>
      <c r="Q15" s="27">
        <v>3</v>
      </c>
      <c r="R15" s="28">
        <f>O15*P15*Q15</f>
        <v>9</v>
      </c>
      <c r="S15" s="30" t="s">
        <v>21</v>
      </c>
      <c r="T15" s="55"/>
    </row>
    <row r="16" spans="1:21" s="2" customFormat="1" ht="201.75" x14ac:dyDescent="0.25">
      <c r="A16" s="16">
        <v>7</v>
      </c>
      <c r="B16" s="17" t="s">
        <v>1085</v>
      </c>
      <c r="C16" s="223"/>
      <c r="D16" s="19" t="s">
        <v>1097</v>
      </c>
      <c r="E16" s="19" t="s">
        <v>79</v>
      </c>
      <c r="F16" s="20">
        <v>40</v>
      </c>
      <c r="G16" s="20">
        <v>3</v>
      </c>
      <c r="H16" s="20">
        <v>2</v>
      </c>
      <c r="I16" s="26">
        <f t="shared" si="0"/>
        <v>240</v>
      </c>
      <c r="J16" s="25" t="s">
        <v>22</v>
      </c>
      <c r="K16" s="31" t="s">
        <v>1098</v>
      </c>
      <c r="L16" s="188" t="s">
        <v>1099</v>
      </c>
      <c r="M16" s="213" t="s">
        <v>36</v>
      </c>
      <c r="N16" s="36" t="s">
        <v>109</v>
      </c>
      <c r="O16" s="27">
        <v>40</v>
      </c>
      <c r="P16" s="27">
        <v>0.2</v>
      </c>
      <c r="Q16" s="27">
        <v>2</v>
      </c>
      <c r="R16" s="28">
        <f t="shared" ref="R16" si="1">O16*P16*Q16</f>
        <v>16</v>
      </c>
      <c r="S16" s="30" t="s">
        <v>21</v>
      </c>
      <c r="T16" s="55"/>
    </row>
    <row r="17" spans="1:20" ht="33.75" x14ac:dyDescent="0.2">
      <c r="A17" s="224" t="s">
        <v>447</v>
      </c>
      <c r="B17" s="225"/>
      <c r="C17" s="225"/>
      <c r="D17" s="225"/>
      <c r="E17" s="225"/>
      <c r="F17" s="225"/>
      <c r="G17" s="225"/>
      <c r="H17" s="225"/>
      <c r="I17" s="225"/>
      <c r="J17" s="225"/>
      <c r="K17" s="225"/>
      <c r="L17" s="225"/>
      <c r="M17" s="225"/>
      <c r="N17" s="225"/>
      <c r="O17" s="225"/>
      <c r="P17" s="225"/>
      <c r="Q17" s="225"/>
      <c r="R17" s="225"/>
      <c r="S17" s="225"/>
      <c r="T17" s="226"/>
    </row>
    <row r="18" spans="1:20" ht="33.75" x14ac:dyDescent="0.2">
      <c r="A18" s="227"/>
      <c r="B18" s="228"/>
      <c r="C18" s="228"/>
      <c r="D18" s="228"/>
      <c r="E18" s="228"/>
      <c r="F18" s="228"/>
      <c r="G18" s="228"/>
      <c r="H18" s="228"/>
      <c r="I18" s="228"/>
      <c r="J18" s="228"/>
      <c r="K18" s="228"/>
      <c r="L18" s="228"/>
      <c r="M18" s="228"/>
      <c r="N18" s="228"/>
      <c r="O18" s="228"/>
      <c r="P18" s="228"/>
      <c r="Q18" s="228"/>
      <c r="R18" s="228"/>
      <c r="S18" s="228"/>
      <c r="T18" s="229"/>
    </row>
    <row r="19" spans="1:20" ht="34.5" thickBot="1" x14ac:dyDescent="0.25">
      <c r="A19" s="230"/>
      <c r="B19" s="231"/>
      <c r="C19" s="231"/>
      <c r="D19" s="231"/>
      <c r="E19" s="231"/>
      <c r="F19" s="231"/>
      <c r="G19" s="231"/>
      <c r="H19" s="231"/>
      <c r="I19" s="231"/>
      <c r="J19" s="231"/>
      <c r="K19" s="231"/>
      <c r="L19" s="231"/>
      <c r="M19" s="231"/>
      <c r="N19" s="231"/>
      <c r="O19" s="231"/>
      <c r="P19" s="231"/>
      <c r="Q19" s="231"/>
      <c r="R19" s="231"/>
      <c r="S19" s="231"/>
      <c r="T19" s="232"/>
    </row>
    <row r="20" spans="1:20" ht="12" thickTop="1" x14ac:dyDescent="0.2"/>
  </sheetData>
  <mergeCells count="31">
    <mergeCell ref="L6:N6"/>
    <mergeCell ref="A7:C7"/>
    <mergeCell ref="D7:K7"/>
    <mergeCell ref="L7:N7"/>
    <mergeCell ref="O7:S7"/>
    <mergeCell ref="A1:C6"/>
    <mergeCell ref="D1:N2"/>
    <mergeCell ref="O1:T6"/>
    <mergeCell ref="D3:K3"/>
    <mergeCell ref="L3:N3"/>
    <mergeCell ref="D4:K4"/>
    <mergeCell ref="L4:N4"/>
    <mergeCell ref="D5:K5"/>
    <mergeCell ref="L5:N5"/>
    <mergeCell ref="D6:K6"/>
    <mergeCell ref="T8:T9"/>
    <mergeCell ref="C10:C16"/>
    <mergeCell ref="A17:T17"/>
    <mergeCell ref="A18:T18"/>
    <mergeCell ref="A19:T19"/>
    <mergeCell ref="F8:J8"/>
    <mergeCell ref="K8:K9"/>
    <mergeCell ref="L8:L9"/>
    <mergeCell ref="M8:M9"/>
    <mergeCell ref="N8:N9"/>
    <mergeCell ref="O8:S8"/>
    <mergeCell ref="A8:A9"/>
    <mergeCell ref="B8:B9"/>
    <mergeCell ref="C8:C9"/>
    <mergeCell ref="D8:D9"/>
    <mergeCell ref="E8:E9"/>
  </mergeCell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topLeftCell="A14" zoomScale="50" zoomScaleNormal="50" workbookViewId="0">
      <selection activeCell="D12" sqref="D12"/>
    </sheetView>
  </sheetViews>
  <sheetFormatPr defaultColWidth="9.140625" defaultRowHeight="11.25" x14ac:dyDescent="0.2"/>
  <cols>
    <col min="1" max="1" width="5.7109375" style="1" customWidth="1"/>
    <col min="2" max="2" width="40.42578125" style="1" customWidth="1"/>
    <col min="3" max="3" width="9.28515625" style="1" customWidth="1"/>
    <col min="4" max="4" width="55.42578125" style="1" customWidth="1"/>
    <col min="5" max="5" width="52.5703125" style="1" customWidth="1"/>
    <col min="6" max="10" width="8.7109375" style="1" customWidth="1"/>
    <col min="11" max="11" width="145.28515625" style="1" customWidth="1"/>
    <col min="12" max="12" width="52.2851562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1" ht="12" thickTop="1" x14ac:dyDescent="0.2">
      <c r="A1" s="255"/>
      <c r="B1" s="256"/>
      <c r="C1" s="257"/>
      <c r="D1" s="264" t="s">
        <v>0</v>
      </c>
      <c r="E1" s="265"/>
      <c r="F1" s="265"/>
      <c r="G1" s="265"/>
      <c r="H1" s="265"/>
      <c r="I1" s="265"/>
      <c r="J1" s="265"/>
      <c r="K1" s="265"/>
      <c r="L1" s="265"/>
      <c r="M1" s="265"/>
      <c r="N1" s="266"/>
      <c r="O1" s="249"/>
      <c r="P1" s="249"/>
      <c r="Q1" s="249"/>
      <c r="R1" s="249"/>
      <c r="S1" s="249"/>
      <c r="T1" s="250"/>
    </row>
    <row r="2" spans="1:21" x14ac:dyDescent="0.2">
      <c r="A2" s="258"/>
      <c r="B2" s="259"/>
      <c r="C2" s="260"/>
      <c r="D2" s="267"/>
      <c r="E2" s="268"/>
      <c r="F2" s="268"/>
      <c r="G2" s="268"/>
      <c r="H2" s="268"/>
      <c r="I2" s="268"/>
      <c r="J2" s="268"/>
      <c r="K2" s="268"/>
      <c r="L2" s="268"/>
      <c r="M2" s="268"/>
      <c r="N2" s="269"/>
      <c r="O2" s="251"/>
      <c r="P2" s="251"/>
      <c r="Q2" s="251"/>
      <c r="R2" s="251"/>
      <c r="S2" s="251"/>
      <c r="T2" s="252"/>
    </row>
    <row r="3" spans="1:21" ht="33.75"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1" ht="33.75"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1" s="2" customFormat="1" ht="33.75"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1" s="2" customFormat="1" ht="33.75"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1" s="2" customFormat="1" ht="33.75" x14ac:dyDescent="0.25">
      <c r="A7" s="241" t="s">
        <v>25</v>
      </c>
      <c r="B7" s="242"/>
      <c r="C7" s="243"/>
      <c r="D7" s="244" t="s">
        <v>605</v>
      </c>
      <c r="E7" s="245"/>
      <c r="F7" s="245"/>
      <c r="G7" s="245"/>
      <c r="H7" s="245"/>
      <c r="I7" s="245"/>
      <c r="J7" s="245"/>
      <c r="K7" s="246"/>
      <c r="L7" s="244" t="s">
        <v>1</v>
      </c>
      <c r="M7" s="245"/>
      <c r="N7" s="246"/>
      <c r="O7" s="247" t="s">
        <v>2</v>
      </c>
      <c r="P7" s="242"/>
      <c r="Q7" s="242"/>
      <c r="R7" s="242"/>
      <c r="S7" s="243"/>
      <c r="T7" s="13">
        <v>73</v>
      </c>
    </row>
    <row r="8" spans="1:21" s="2" customFormat="1" ht="28.5"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c r="U8" s="187"/>
    </row>
    <row r="9" spans="1:21" s="2" customFormat="1" ht="198"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1" s="2" customFormat="1" ht="198" x14ac:dyDescent="0.25">
      <c r="A10" s="209">
        <v>1</v>
      </c>
      <c r="B10" s="204" t="s">
        <v>57</v>
      </c>
      <c r="C10" s="222" t="s">
        <v>19</v>
      </c>
      <c r="D10" s="205" t="s">
        <v>218</v>
      </c>
      <c r="E10" s="205" t="s">
        <v>431</v>
      </c>
      <c r="F10" s="206">
        <v>15</v>
      </c>
      <c r="G10" s="206">
        <v>3</v>
      </c>
      <c r="H10" s="206">
        <v>1</v>
      </c>
      <c r="I10" s="207">
        <f t="shared" ref="I10:I15" si="0">H10*G10*F10</f>
        <v>45</v>
      </c>
      <c r="J10" s="29" t="s">
        <v>23</v>
      </c>
      <c r="K10" s="205" t="s">
        <v>1100</v>
      </c>
      <c r="L10" s="212" t="s">
        <v>104</v>
      </c>
      <c r="M10" s="213" t="s">
        <v>36</v>
      </c>
      <c r="N10" s="214" t="s">
        <v>1080</v>
      </c>
      <c r="O10" s="210">
        <v>15</v>
      </c>
      <c r="P10" s="210">
        <v>0.2</v>
      </c>
      <c r="Q10" s="210">
        <v>1</v>
      </c>
      <c r="R10" s="211">
        <f>Q10*P10*O10</f>
        <v>3</v>
      </c>
      <c r="S10" s="30" t="s">
        <v>21</v>
      </c>
      <c r="T10" s="215"/>
    </row>
    <row r="11" spans="1:21" s="2" customFormat="1" ht="198" x14ac:dyDescent="0.25">
      <c r="A11" s="16">
        <v>2</v>
      </c>
      <c r="B11" s="204" t="s">
        <v>1101</v>
      </c>
      <c r="C11" s="223"/>
      <c r="D11" s="19" t="s">
        <v>1102</v>
      </c>
      <c r="E11" s="19" t="s">
        <v>1103</v>
      </c>
      <c r="F11" s="20">
        <v>15</v>
      </c>
      <c r="G11" s="20">
        <v>3</v>
      </c>
      <c r="H11" s="20">
        <v>1</v>
      </c>
      <c r="I11" s="207">
        <f t="shared" si="0"/>
        <v>45</v>
      </c>
      <c r="J11" s="29" t="s">
        <v>23</v>
      </c>
      <c r="K11" s="31" t="s">
        <v>1104</v>
      </c>
      <c r="L11" s="212" t="s">
        <v>104</v>
      </c>
      <c r="M11" s="38" t="s">
        <v>36</v>
      </c>
      <c r="N11" s="36" t="s">
        <v>109</v>
      </c>
      <c r="O11" s="27">
        <v>15</v>
      </c>
      <c r="P11" s="27">
        <v>0.2</v>
      </c>
      <c r="Q11" s="27">
        <v>1</v>
      </c>
      <c r="R11" s="28">
        <f>O11*P11*Q11</f>
        <v>3</v>
      </c>
      <c r="S11" s="30" t="s">
        <v>21</v>
      </c>
      <c r="T11" s="55"/>
    </row>
    <row r="12" spans="1:21" s="2" customFormat="1" ht="198" x14ac:dyDescent="0.25">
      <c r="A12" s="16">
        <v>3</v>
      </c>
      <c r="B12" s="17" t="s">
        <v>1105</v>
      </c>
      <c r="C12" s="223"/>
      <c r="D12" s="19" t="s">
        <v>1106</v>
      </c>
      <c r="E12" s="19" t="s">
        <v>1103</v>
      </c>
      <c r="F12" s="20">
        <v>40</v>
      </c>
      <c r="G12" s="20">
        <v>3</v>
      </c>
      <c r="H12" s="20">
        <v>1</v>
      </c>
      <c r="I12" s="26">
        <f t="shared" si="0"/>
        <v>120</v>
      </c>
      <c r="J12" s="208" t="s">
        <v>20</v>
      </c>
      <c r="K12" s="31" t="s">
        <v>1107</v>
      </c>
      <c r="L12" s="212" t="s">
        <v>104</v>
      </c>
      <c r="M12" s="213" t="s">
        <v>36</v>
      </c>
      <c r="N12" s="36" t="s">
        <v>109</v>
      </c>
      <c r="O12" s="27">
        <v>40</v>
      </c>
      <c r="P12" s="27">
        <v>0.2</v>
      </c>
      <c r="Q12" s="27">
        <v>1</v>
      </c>
      <c r="R12" s="28">
        <f>O12*P12*Q12</f>
        <v>8</v>
      </c>
      <c r="S12" s="30" t="s">
        <v>21</v>
      </c>
      <c r="T12" s="55"/>
    </row>
    <row r="13" spans="1:21" s="2" customFormat="1" ht="220.5" x14ac:dyDescent="0.25">
      <c r="A13" s="16">
        <v>4</v>
      </c>
      <c r="B13" s="204" t="s">
        <v>177</v>
      </c>
      <c r="C13" s="223"/>
      <c r="D13" s="19" t="s">
        <v>1108</v>
      </c>
      <c r="E13" s="19" t="s">
        <v>1103</v>
      </c>
      <c r="F13" s="20">
        <v>15</v>
      </c>
      <c r="G13" s="20">
        <v>3</v>
      </c>
      <c r="H13" s="20">
        <v>3</v>
      </c>
      <c r="I13" s="26">
        <f t="shared" si="0"/>
        <v>135</v>
      </c>
      <c r="J13" s="208" t="s">
        <v>20</v>
      </c>
      <c r="K13" s="31" t="s">
        <v>1109</v>
      </c>
      <c r="L13" s="188" t="s">
        <v>1110</v>
      </c>
      <c r="M13" s="213" t="s">
        <v>36</v>
      </c>
      <c r="N13" s="36" t="s">
        <v>109</v>
      </c>
      <c r="O13" s="27">
        <v>15</v>
      </c>
      <c r="P13" s="27">
        <v>0.2</v>
      </c>
      <c r="Q13" s="27">
        <v>3</v>
      </c>
      <c r="R13" s="28">
        <f>O13*P13*Q13</f>
        <v>9</v>
      </c>
      <c r="S13" s="30" t="s">
        <v>21</v>
      </c>
      <c r="T13" s="217"/>
    </row>
    <row r="14" spans="1:21" s="2" customFormat="1" ht="198" x14ac:dyDescent="0.25">
      <c r="A14" s="16">
        <v>5</v>
      </c>
      <c r="B14" s="204" t="s">
        <v>1093</v>
      </c>
      <c r="C14" s="223"/>
      <c r="D14" s="19" t="s">
        <v>1111</v>
      </c>
      <c r="E14" s="19" t="s">
        <v>1103</v>
      </c>
      <c r="F14" s="20">
        <v>15</v>
      </c>
      <c r="G14" s="20">
        <v>3</v>
      </c>
      <c r="H14" s="20">
        <v>3</v>
      </c>
      <c r="I14" s="26">
        <f t="shared" si="0"/>
        <v>135</v>
      </c>
      <c r="J14" s="208" t="s">
        <v>20</v>
      </c>
      <c r="K14" s="31" t="s">
        <v>1112</v>
      </c>
      <c r="L14" s="188" t="s">
        <v>104</v>
      </c>
      <c r="M14" s="213" t="s">
        <v>36</v>
      </c>
      <c r="N14" s="36" t="s">
        <v>109</v>
      </c>
      <c r="O14" s="27">
        <v>15</v>
      </c>
      <c r="P14" s="27">
        <v>0.2</v>
      </c>
      <c r="Q14" s="27">
        <v>3</v>
      </c>
      <c r="R14" s="28">
        <f>O14*P14*Q14</f>
        <v>9</v>
      </c>
      <c r="S14" s="30" t="s">
        <v>21</v>
      </c>
      <c r="T14" s="55"/>
    </row>
    <row r="15" spans="1:21" s="2" customFormat="1" ht="198" x14ac:dyDescent="0.25">
      <c r="A15" s="16">
        <v>6</v>
      </c>
      <c r="B15" s="204" t="s">
        <v>340</v>
      </c>
      <c r="C15" s="223"/>
      <c r="D15" s="19" t="s">
        <v>1111</v>
      </c>
      <c r="E15" s="19" t="s">
        <v>1103</v>
      </c>
      <c r="F15" s="20">
        <v>15</v>
      </c>
      <c r="G15" s="20">
        <v>3</v>
      </c>
      <c r="H15" s="20">
        <v>1</v>
      </c>
      <c r="I15" s="26">
        <f t="shared" si="0"/>
        <v>45</v>
      </c>
      <c r="J15" s="29" t="s">
        <v>23</v>
      </c>
      <c r="K15" s="31" t="s">
        <v>1113</v>
      </c>
      <c r="L15" s="188"/>
      <c r="M15" s="213" t="s">
        <v>36</v>
      </c>
      <c r="N15" s="36" t="s">
        <v>109</v>
      </c>
      <c r="O15" s="27">
        <v>15</v>
      </c>
      <c r="P15" s="27">
        <v>0.2</v>
      </c>
      <c r="Q15" s="27">
        <v>1</v>
      </c>
      <c r="R15" s="28">
        <f t="shared" ref="R15" si="1">O15*P15*Q15</f>
        <v>3</v>
      </c>
      <c r="S15" s="30" t="s">
        <v>21</v>
      </c>
      <c r="T15" s="55"/>
    </row>
    <row r="16" spans="1:21" ht="33.75" x14ac:dyDescent="0.2">
      <c r="A16" s="224" t="s">
        <v>447</v>
      </c>
      <c r="B16" s="225"/>
      <c r="C16" s="225"/>
      <c r="D16" s="225"/>
      <c r="E16" s="225"/>
      <c r="F16" s="225"/>
      <c r="G16" s="225"/>
      <c r="H16" s="225"/>
      <c r="I16" s="225"/>
      <c r="J16" s="225"/>
      <c r="K16" s="225"/>
      <c r="L16" s="225"/>
      <c r="M16" s="225"/>
      <c r="N16" s="225"/>
      <c r="O16" s="225"/>
      <c r="P16" s="225"/>
      <c r="Q16" s="225"/>
      <c r="R16" s="225"/>
      <c r="S16" s="225"/>
      <c r="T16" s="226"/>
    </row>
    <row r="17" spans="1:20" ht="33.75" x14ac:dyDescent="0.2">
      <c r="A17" s="227"/>
      <c r="B17" s="228"/>
      <c r="C17" s="228"/>
      <c r="D17" s="228"/>
      <c r="E17" s="228"/>
      <c r="F17" s="228"/>
      <c r="G17" s="228"/>
      <c r="H17" s="228"/>
      <c r="I17" s="228"/>
      <c r="J17" s="228"/>
      <c r="K17" s="228"/>
      <c r="L17" s="228"/>
      <c r="M17" s="228"/>
      <c r="N17" s="228"/>
      <c r="O17" s="228"/>
      <c r="P17" s="228"/>
      <c r="Q17" s="228"/>
      <c r="R17" s="228"/>
      <c r="S17" s="228"/>
      <c r="T17" s="229"/>
    </row>
    <row r="18" spans="1:20" ht="34.5" thickBot="1" x14ac:dyDescent="0.25">
      <c r="A18" s="230"/>
      <c r="B18" s="231"/>
      <c r="C18" s="231"/>
      <c r="D18" s="231"/>
      <c r="E18" s="231"/>
      <c r="F18" s="231"/>
      <c r="G18" s="231"/>
      <c r="H18" s="231"/>
      <c r="I18" s="231"/>
      <c r="J18" s="231"/>
      <c r="K18" s="231"/>
      <c r="L18" s="231"/>
      <c r="M18" s="231"/>
      <c r="N18" s="231"/>
      <c r="O18" s="231"/>
      <c r="P18" s="231"/>
      <c r="Q18" s="231"/>
      <c r="R18" s="231"/>
      <c r="S18" s="231"/>
      <c r="T18" s="232"/>
    </row>
    <row r="19" spans="1:20" ht="12" thickTop="1" x14ac:dyDescent="0.2"/>
  </sheetData>
  <mergeCells count="31">
    <mergeCell ref="L6:N6"/>
    <mergeCell ref="A7:C7"/>
    <mergeCell ref="D7:K7"/>
    <mergeCell ref="L7:N7"/>
    <mergeCell ref="O7:S7"/>
    <mergeCell ref="A1:C6"/>
    <mergeCell ref="D1:N2"/>
    <mergeCell ref="O1:T6"/>
    <mergeCell ref="D3:K3"/>
    <mergeCell ref="L3:N3"/>
    <mergeCell ref="D4:K4"/>
    <mergeCell ref="L4:N4"/>
    <mergeCell ref="D5:K5"/>
    <mergeCell ref="L5:N5"/>
    <mergeCell ref="D6:K6"/>
    <mergeCell ref="T8:T9"/>
    <mergeCell ref="C10:C15"/>
    <mergeCell ref="A16:T16"/>
    <mergeCell ref="A17:T17"/>
    <mergeCell ref="A18:T18"/>
    <mergeCell ref="F8:J8"/>
    <mergeCell ref="K8:K9"/>
    <mergeCell ref="L8:L9"/>
    <mergeCell ref="M8:M9"/>
    <mergeCell ref="N8:N9"/>
    <mergeCell ref="O8:S8"/>
    <mergeCell ref="A8:A9"/>
    <mergeCell ref="B8:B9"/>
    <mergeCell ref="C8:C9"/>
    <mergeCell ref="D8:D9"/>
    <mergeCell ref="E8:E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showWhiteSpace="0" view="pageBreakPreview" topLeftCell="A5" zoomScale="25" zoomScaleNormal="86" zoomScaleSheetLayoutView="25" zoomScalePageLayoutView="91" workbookViewId="0">
      <selection activeCell="K11" sqref="K11:K13"/>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53.7109375" style="1" customWidth="1"/>
    <col min="6" max="10" width="8.7109375" style="1" customWidth="1"/>
    <col min="11" max="11" width="135.570312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605</v>
      </c>
      <c r="E7" s="245"/>
      <c r="F7" s="245"/>
      <c r="G7" s="245"/>
      <c r="H7" s="245"/>
      <c r="I7" s="245"/>
      <c r="J7" s="245"/>
      <c r="K7" s="246"/>
      <c r="L7" s="244" t="s">
        <v>1</v>
      </c>
      <c r="M7" s="245"/>
      <c r="N7" s="246"/>
      <c r="O7" s="247" t="s">
        <v>2</v>
      </c>
      <c r="P7" s="242"/>
      <c r="Q7" s="242"/>
      <c r="R7" s="242"/>
      <c r="S7" s="243"/>
      <c r="T7" s="13">
        <v>8</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296.25" customHeight="1" x14ac:dyDescent="0.25">
      <c r="A10" s="46">
        <v>1</v>
      </c>
      <c r="B10" s="47" t="s">
        <v>248</v>
      </c>
      <c r="C10" s="222" t="s">
        <v>19</v>
      </c>
      <c r="D10" s="50" t="s">
        <v>249</v>
      </c>
      <c r="E10" s="50" t="s">
        <v>250</v>
      </c>
      <c r="F10" s="48">
        <v>40</v>
      </c>
      <c r="G10" s="48">
        <v>3</v>
      </c>
      <c r="H10" s="48">
        <v>2</v>
      </c>
      <c r="I10" s="49">
        <f t="shared" ref="I10:I11" si="0">H10*G10*F10</f>
        <v>240</v>
      </c>
      <c r="J10" s="67" t="s">
        <v>22</v>
      </c>
      <c r="K10" s="50" t="s">
        <v>618</v>
      </c>
      <c r="L10" s="62" t="s">
        <v>619</v>
      </c>
      <c r="M10" s="63" t="s">
        <v>36</v>
      </c>
      <c r="N10" s="59" t="s">
        <v>620</v>
      </c>
      <c r="O10" s="44">
        <v>40</v>
      </c>
      <c r="P10" s="44">
        <v>0.2</v>
      </c>
      <c r="Q10" s="44">
        <v>1</v>
      </c>
      <c r="R10" s="45">
        <f>Q10*O10*P10</f>
        <v>8</v>
      </c>
      <c r="S10" s="58" t="s">
        <v>21</v>
      </c>
      <c r="T10" s="57" t="s">
        <v>556</v>
      </c>
    </row>
    <row r="11" spans="1:20" s="2" customFormat="1" ht="409.5" customHeight="1" x14ac:dyDescent="0.25">
      <c r="A11" s="290">
        <v>2</v>
      </c>
      <c r="B11" s="276" t="s">
        <v>251</v>
      </c>
      <c r="C11" s="223"/>
      <c r="D11" s="278" t="s">
        <v>252</v>
      </c>
      <c r="E11" s="278" t="s">
        <v>253</v>
      </c>
      <c r="F11" s="280">
        <v>40</v>
      </c>
      <c r="G11" s="280">
        <v>3</v>
      </c>
      <c r="H11" s="280">
        <v>2</v>
      </c>
      <c r="I11" s="286">
        <f t="shared" si="0"/>
        <v>240</v>
      </c>
      <c r="J11" s="332" t="s">
        <v>22</v>
      </c>
      <c r="K11" s="278" t="s">
        <v>254</v>
      </c>
      <c r="L11" s="298" t="s">
        <v>451</v>
      </c>
      <c r="M11" s="300" t="s">
        <v>36</v>
      </c>
      <c r="N11" s="336" t="s">
        <v>109</v>
      </c>
      <c r="O11" s="292">
        <v>40</v>
      </c>
      <c r="P11" s="292">
        <v>0.2</v>
      </c>
      <c r="Q11" s="292">
        <v>1</v>
      </c>
      <c r="R11" s="294">
        <f>O11*P11*Q11</f>
        <v>8</v>
      </c>
      <c r="S11" s="282" t="s">
        <v>21</v>
      </c>
      <c r="T11" s="340" t="s">
        <v>548</v>
      </c>
    </row>
    <row r="12" spans="1:20" s="2" customFormat="1" ht="409.5" customHeight="1" x14ac:dyDescent="0.25">
      <c r="A12" s="353"/>
      <c r="B12" s="350"/>
      <c r="C12" s="223"/>
      <c r="D12" s="349"/>
      <c r="E12" s="349"/>
      <c r="F12" s="348"/>
      <c r="G12" s="348"/>
      <c r="H12" s="348"/>
      <c r="I12" s="351"/>
      <c r="J12" s="352"/>
      <c r="K12" s="349"/>
      <c r="L12" s="347"/>
      <c r="M12" s="343"/>
      <c r="N12" s="344"/>
      <c r="O12" s="345"/>
      <c r="P12" s="345"/>
      <c r="Q12" s="345"/>
      <c r="R12" s="346"/>
      <c r="S12" s="354"/>
      <c r="T12" s="341"/>
    </row>
    <row r="13" spans="1:20" s="2" customFormat="1" ht="283.5" customHeight="1" x14ac:dyDescent="0.25">
      <c r="A13" s="291"/>
      <c r="B13" s="277"/>
      <c r="C13" s="223"/>
      <c r="D13" s="279"/>
      <c r="E13" s="279"/>
      <c r="F13" s="281"/>
      <c r="G13" s="281"/>
      <c r="H13" s="281"/>
      <c r="I13" s="287"/>
      <c r="J13" s="333"/>
      <c r="K13" s="279"/>
      <c r="L13" s="299"/>
      <c r="M13" s="301"/>
      <c r="N13" s="337"/>
      <c r="O13" s="293"/>
      <c r="P13" s="293"/>
      <c r="Q13" s="293"/>
      <c r="R13" s="295"/>
      <c r="S13" s="283"/>
      <c r="T13" s="342"/>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50">
    <mergeCell ref="O1:T6"/>
    <mergeCell ref="A1:C6"/>
    <mergeCell ref="D1:N2"/>
    <mergeCell ref="D3:K3"/>
    <mergeCell ref="L3:N3"/>
    <mergeCell ref="D4:K4"/>
    <mergeCell ref="L4:N4"/>
    <mergeCell ref="D5:K5"/>
    <mergeCell ref="L5:N5"/>
    <mergeCell ref="D6:K6"/>
    <mergeCell ref="L6:N6"/>
    <mergeCell ref="T8:T9"/>
    <mergeCell ref="A7:C7"/>
    <mergeCell ref="D7:K7"/>
    <mergeCell ref="L7:N7"/>
    <mergeCell ref="O7:S7"/>
    <mergeCell ref="A8:A9"/>
    <mergeCell ref="B8:B9"/>
    <mergeCell ref="C8:C9"/>
    <mergeCell ref="D8:D9"/>
    <mergeCell ref="E8:E9"/>
    <mergeCell ref="F8:J8"/>
    <mergeCell ref="K8:K9"/>
    <mergeCell ref="L8:L9"/>
    <mergeCell ref="M8:M9"/>
    <mergeCell ref="N8:N9"/>
    <mergeCell ref="O8:S8"/>
    <mergeCell ref="L11:L13"/>
    <mergeCell ref="C10:C13"/>
    <mergeCell ref="A14:T14"/>
    <mergeCell ref="A15:T15"/>
    <mergeCell ref="A16:T16"/>
    <mergeCell ref="H11:H13"/>
    <mergeCell ref="K11:K13"/>
    <mergeCell ref="B11:B13"/>
    <mergeCell ref="I11:I13"/>
    <mergeCell ref="J11:J13"/>
    <mergeCell ref="A11:A13"/>
    <mergeCell ref="D11:D13"/>
    <mergeCell ref="E11:E13"/>
    <mergeCell ref="F11:F13"/>
    <mergeCell ref="G11:G13"/>
    <mergeCell ref="S11:S13"/>
    <mergeCell ref="T11:T13"/>
    <mergeCell ref="M11:M13"/>
    <mergeCell ref="N11:N13"/>
    <mergeCell ref="O11:O13"/>
    <mergeCell ref="P11:P13"/>
    <mergeCell ref="Q11:Q13"/>
    <mergeCell ref="R11:R13"/>
  </mergeCells>
  <pageMargins left="0.43307086614173229" right="0.35433070866141736" top="0.59055118110236227" bottom="0.35433070866141736" header="0.31496062992125984" footer="0.31496062992125984"/>
  <pageSetup paperSize="9" scale="26" fitToHeight="0" orientation="landscape" r:id="rId1"/>
  <rowBreaks count="1" manualBreakCount="1">
    <brk id="36" max="16383" man="1"/>
  </rowBreaks>
  <colBreaks count="2" manualBreakCount="2">
    <brk id="4" max="15" man="1"/>
    <brk id="20"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showWhiteSpace="0" view="pageBreakPreview" topLeftCell="A8" zoomScale="25" zoomScaleNormal="86" zoomScaleSheetLayoutView="25" zoomScalePageLayoutView="91" workbookViewId="0">
      <selection activeCell="D10" sqref="D10:D13"/>
    </sheetView>
  </sheetViews>
  <sheetFormatPr defaultColWidth="9.140625" defaultRowHeight="11.25" x14ac:dyDescent="0.2"/>
  <cols>
    <col min="1" max="1" width="5.7109375" style="1" customWidth="1"/>
    <col min="2" max="2" width="34.5703125" style="1" customWidth="1"/>
    <col min="3" max="3" width="9.28515625" style="1" customWidth="1"/>
    <col min="4" max="4" width="55.42578125" style="1" customWidth="1"/>
    <col min="5" max="5" width="68" style="1" customWidth="1"/>
    <col min="6" max="10" width="8.7109375" style="1" customWidth="1"/>
    <col min="11" max="11" width="102.42578125" style="1" customWidth="1"/>
    <col min="12" max="12" width="74.7109375" style="1" customWidth="1"/>
    <col min="13" max="13" width="8.42578125" style="1" customWidth="1"/>
    <col min="14" max="14" width="23.5703125" style="1" customWidth="1"/>
    <col min="15" max="19" width="8.7109375" style="1" customWidth="1"/>
    <col min="20" max="20" width="43.42578125" style="1" customWidth="1"/>
    <col min="21" max="16384" width="9.140625" style="1"/>
  </cols>
  <sheetData>
    <row r="1" spans="1:20" ht="20.100000000000001" customHeight="1" thickTop="1" x14ac:dyDescent="0.2">
      <c r="A1" s="255"/>
      <c r="B1" s="256"/>
      <c r="C1" s="257"/>
      <c r="D1" s="264" t="s">
        <v>0</v>
      </c>
      <c r="E1" s="265"/>
      <c r="F1" s="265"/>
      <c r="G1" s="265"/>
      <c r="H1" s="265"/>
      <c r="I1" s="265"/>
      <c r="J1" s="265"/>
      <c r="K1" s="265"/>
      <c r="L1" s="265"/>
      <c r="M1" s="265"/>
      <c r="N1" s="266"/>
      <c r="O1" s="249"/>
      <c r="P1" s="249"/>
      <c r="Q1" s="249"/>
      <c r="R1" s="249"/>
      <c r="S1" s="249"/>
      <c r="T1" s="250"/>
    </row>
    <row r="2" spans="1:20" ht="20.100000000000001" customHeight="1" x14ac:dyDescent="0.2">
      <c r="A2" s="258"/>
      <c r="B2" s="259"/>
      <c r="C2" s="260"/>
      <c r="D2" s="267"/>
      <c r="E2" s="268"/>
      <c r="F2" s="268"/>
      <c r="G2" s="268"/>
      <c r="H2" s="268"/>
      <c r="I2" s="268"/>
      <c r="J2" s="268"/>
      <c r="K2" s="268"/>
      <c r="L2" s="268"/>
      <c r="M2" s="268"/>
      <c r="N2" s="269"/>
      <c r="O2" s="251"/>
      <c r="P2" s="251"/>
      <c r="Q2" s="251"/>
      <c r="R2" s="251"/>
      <c r="S2" s="251"/>
      <c r="T2" s="252"/>
    </row>
    <row r="3" spans="1:20" ht="39.950000000000003" customHeight="1" x14ac:dyDescent="0.2">
      <c r="A3" s="258"/>
      <c r="B3" s="259"/>
      <c r="C3" s="260"/>
      <c r="D3" s="270" t="str">
        <f>'TÜM ÜNİVERSİTE  BİRİMLERİ'!D3:K3</f>
        <v>İŞYERİ ADI:ÇANKAYA ÜNİVERSİTESİ</v>
      </c>
      <c r="E3" s="270"/>
      <c r="F3" s="270"/>
      <c r="G3" s="270"/>
      <c r="H3" s="270"/>
      <c r="I3" s="270"/>
      <c r="J3" s="270"/>
      <c r="K3" s="270"/>
      <c r="L3" s="244" t="str">
        <f>'TÜM ÜNİVERSİTE  BİRİMLERİ'!L3:N3</f>
        <v>TARİH: EYLÜL 2022</v>
      </c>
      <c r="M3" s="245"/>
      <c r="N3" s="271"/>
      <c r="O3" s="251"/>
      <c r="P3" s="251"/>
      <c r="Q3" s="251"/>
      <c r="R3" s="251"/>
      <c r="S3" s="251"/>
      <c r="T3" s="252"/>
    </row>
    <row r="4" spans="1:20" ht="39.950000000000003" customHeight="1" x14ac:dyDescent="0.2">
      <c r="A4" s="258"/>
      <c r="B4" s="259"/>
      <c r="C4" s="260"/>
      <c r="D4" s="244" t="str">
        <f>'TÜM ÜNİVERSİTE  BİRİMLERİ'!D4:K4</f>
        <v>ADRES:Yukarıyurtçu Mahallesi Eskişehir Yolu 29. Km, Mimar Sinan Caddesi No:4 Etimesgut/ANKARA</v>
      </c>
      <c r="E4" s="245"/>
      <c r="F4" s="245"/>
      <c r="G4" s="245"/>
      <c r="H4" s="245"/>
      <c r="I4" s="245"/>
      <c r="J4" s="245"/>
      <c r="K4" s="246"/>
      <c r="L4" s="244" t="str">
        <f>'TÜM ÜNİVERSİTE  BİRİMLERİ'!L4:N4</f>
        <v>TELEFON: 0 312 233 10 00</v>
      </c>
      <c r="M4" s="245"/>
      <c r="N4" s="271"/>
      <c r="O4" s="251"/>
      <c r="P4" s="251"/>
      <c r="Q4" s="251"/>
      <c r="R4" s="251"/>
      <c r="S4" s="251"/>
      <c r="T4" s="252"/>
    </row>
    <row r="5" spans="1:20" s="2" customFormat="1" ht="39.950000000000003" customHeight="1" x14ac:dyDescent="0.25">
      <c r="A5" s="258"/>
      <c r="B5" s="259"/>
      <c r="C5" s="260"/>
      <c r="D5" s="244" t="str">
        <f>'TÜM ÜNİVERSİTE  BİRİMLERİ'!D5:K5</f>
        <v>TEHLİKE SINIFI/GEÇERLİLİK SÜRESİ: Az Tehlikeli/ 6 Yıl</v>
      </c>
      <c r="E5" s="245"/>
      <c r="F5" s="245"/>
      <c r="G5" s="245"/>
      <c r="H5" s="245"/>
      <c r="I5" s="245"/>
      <c r="J5" s="245"/>
      <c r="K5" s="246"/>
      <c r="L5" s="272">
        <f>'TÜM ÜNİVERSİTE  BİRİMLERİ'!L5:N5</f>
        <v>0</v>
      </c>
      <c r="M5" s="273"/>
      <c r="N5" s="274"/>
      <c r="O5" s="251"/>
      <c r="P5" s="251"/>
      <c r="Q5" s="251"/>
      <c r="R5" s="251"/>
      <c r="S5" s="251"/>
      <c r="T5" s="252"/>
    </row>
    <row r="6" spans="1:20" s="2" customFormat="1" ht="39.950000000000003" customHeight="1" x14ac:dyDescent="0.25">
      <c r="A6" s="261"/>
      <c r="B6" s="262"/>
      <c r="C6" s="263"/>
      <c r="D6" s="244"/>
      <c r="E6" s="245"/>
      <c r="F6" s="245"/>
      <c r="G6" s="245"/>
      <c r="H6" s="245"/>
      <c r="I6" s="245"/>
      <c r="J6" s="245"/>
      <c r="K6" s="246"/>
      <c r="L6" s="272" t="str">
        <f>'TÜM ÜNİVERSİTE  BİRİMLERİ'!L6:N6</f>
        <v>E-mail: webadmin@cankaya.edu.tr</v>
      </c>
      <c r="M6" s="273"/>
      <c r="N6" s="275"/>
      <c r="O6" s="253"/>
      <c r="P6" s="253"/>
      <c r="Q6" s="253"/>
      <c r="R6" s="253"/>
      <c r="S6" s="253"/>
      <c r="T6" s="254"/>
    </row>
    <row r="7" spans="1:20" s="2" customFormat="1" ht="39.950000000000003" customHeight="1" x14ac:dyDescent="0.25">
      <c r="A7" s="241" t="s">
        <v>25</v>
      </c>
      <c r="B7" s="242"/>
      <c r="C7" s="243"/>
      <c r="D7" s="244" t="s">
        <v>605</v>
      </c>
      <c r="E7" s="245"/>
      <c r="F7" s="245"/>
      <c r="G7" s="245"/>
      <c r="H7" s="245"/>
      <c r="I7" s="245"/>
      <c r="J7" s="245"/>
      <c r="K7" s="246"/>
      <c r="L7" s="244" t="s">
        <v>1</v>
      </c>
      <c r="M7" s="245"/>
      <c r="N7" s="246"/>
      <c r="O7" s="247" t="s">
        <v>2</v>
      </c>
      <c r="P7" s="242"/>
      <c r="Q7" s="242"/>
      <c r="R7" s="242"/>
      <c r="S7" s="243"/>
      <c r="T7" s="13">
        <v>9</v>
      </c>
    </row>
    <row r="8" spans="1:20" s="2" customFormat="1" ht="39.950000000000003" customHeight="1" x14ac:dyDescent="0.25">
      <c r="A8" s="248" t="s">
        <v>3</v>
      </c>
      <c r="B8" s="234" t="s">
        <v>24</v>
      </c>
      <c r="C8" s="235" t="s">
        <v>4</v>
      </c>
      <c r="D8" s="234" t="s">
        <v>5</v>
      </c>
      <c r="E8" s="234" t="s">
        <v>6</v>
      </c>
      <c r="F8" s="234" t="s">
        <v>7</v>
      </c>
      <c r="G8" s="234"/>
      <c r="H8" s="234"/>
      <c r="I8" s="234"/>
      <c r="J8" s="234"/>
      <c r="K8" s="233" t="s">
        <v>8</v>
      </c>
      <c r="L8" s="234" t="s">
        <v>9</v>
      </c>
      <c r="M8" s="235" t="s">
        <v>10</v>
      </c>
      <c r="N8" s="237" t="s">
        <v>11</v>
      </c>
      <c r="O8" s="234" t="s">
        <v>12</v>
      </c>
      <c r="P8" s="234"/>
      <c r="Q8" s="234"/>
      <c r="R8" s="234"/>
      <c r="S8" s="234"/>
      <c r="T8" s="239" t="s">
        <v>13</v>
      </c>
    </row>
    <row r="9" spans="1:20" s="2" customFormat="1" ht="200.1" customHeight="1" x14ac:dyDescent="0.25">
      <c r="A9" s="248"/>
      <c r="B9" s="234"/>
      <c r="C9" s="236"/>
      <c r="D9" s="234"/>
      <c r="E9" s="234"/>
      <c r="F9" s="14" t="s">
        <v>14</v>
      </c>
      <c r="G9" s="14" t="s">
        <v>15</v>
      </c>
      <c r="H9" s="14" t="s">
        <v>16</v>
      </c>
      <c r="I9" s="14" t="s">
        <v>17</v>
      </c>
      <c r="J9" s="15" t="s">
        <v>18</v>
      </c>
      <c r="K9" s="233"/>
      <c r="L9" s="234"/>
      <c r="M9" s="236"/>
      <c r="N9" s="238"/>
      <c r="O9" s="14" t="s">
        <v>14</v>
      </c>
      <c r="P9" s="14" t="s">
        <v>15</v>
      </c>
      <c r="Q9" s="14" t="s">
        <v>16</v>
      </c>
      <c r="R9" s="14" t="s">
        <v>17</v>
      </c>
      <c r="S9" s="15" t="s">
        <v>18</v>
      </c>
      <c r="T9" s="240"/>
    </row>
    <row r="10" spans="1:20" s="2" customFormat="1" ht="409.6" customHeight="1" x14ac:dyDescent="0.25">
      <c r="A10" s="290">
        <v>1</v>
      </c>
      <c r="B10" s="276" t="s">
        <v>255</v>
      </c>
      <c r="C10" s="222" t="s">
        <v>19</v>
      </c>
      <c r="D10" s="278" t="s">
        <v>256</v>
      </c>
      <c r="E10" s="278" t="s">
        <v>253</v>
      </c>
      <c r="F10" s="280">
        <v>40</v>
      </c>
      <c r="G10" s="280">
        <v>6</v>
      </c>
      <c r="H10" s="280">
        <v>1</v>
      </c>
      <c r="I10" s="286">
        <f t="shared" ref="I10" si="0">H10*G10*F10</f>
        <v>240</v>
      </c>
      <c r="J10" s="332" t="s">
        <v>22</v>
      </c>
      <c r="K10" s="278" t="s">
        <v>257</v>
      </c>
      <c r="L10" s="298" t="s">
        <v>104</v>
      </c>
      <c r="M10" s="300" t="s">
        <v>36</v>
      </c>
      <c r="N10" s="328" t="s">
        <v>599</v>
      </c>
      <c r="O10" s="292">
        <v>40</v>
      </c>
      <c r="P10" s="292">
        <v>0.2</v>
      </c>
      <c r="Q10" s="292">
        <v>1</v>
      </c>
      <c r="R10" s="294">
        <f>Q10*O10*P10</f>
        <v>8</v>
      </c>
      <c r="S10" s="282" t="s">
        <v>21</v>
      </c>
      <c r="T10" s="340" t="s">
        <v>548</v>
      </c>
    </row>
    <row r="11" spans="1:20" s="2" customFormat="1" ht="409.5" customHeight="1" x14ac:dyDescent="0.25">
      <c r="A11" s="353"/>
      <c r="B11" s="350"/>
      <c r="C11" s="223"/>
      <c r="D11" s="349"/>
      <c r="E11" s="349"/>
      <c r="F11" s="348"/>
      <c r="G11" s="348"/>
      <c r="H11" s="348"/>
      <c r="I11" s="351"/>
      <c r="J11" s="352"/>
      <c r="K11" s="349"/>
      <c r="L11" s="347"/>
      <c r="M11" s="343"/>
      <c r="N11" s="355"/>
      <c r="O11" s="345"/>
      <c r="P11" s="345"/>
      <c r="Q11" s="345"/>
      <c r="R11" s="346"/>
      <c r="S11" s="354"/>
      <c r="T11" s="341"/>
    </row>
    <row r="12" spans="1:20" s="2" customFormat="1" ht="130.5" customHeight="1" x14ac:dyDescent="0.25">
      <c r="A12" s="353"/>
      <c r="B12" s="350"/>
      <c r="C12" s="223"/>
      <c r="D12" s="349"/>
      <c r="E12" s="349"/>
      <c r="F12" s="348"/>
      <c r="G12" s="348"/>
      <c r="H12" s="348"/>
      <c r="I12" s="351"/>
      <c r="J12" s="352"/>
      <c r="K12" s="349"/>
      <c r="L12" s="347"/>
      <c r="M12" s="343"/>
      <c r="N12" s="355"/>
      <c r="O12" s="345"/>
      <c r="P12" s="345"/>
      <c r="Q12" s="345"/>
      <c r="R12" s="346"/>
      <c r="S12" s="354"/>
      <c r="T12" s="341"/>
    </row>
    <row r="13" spans="1:20" s="2" customFormat="1" ht="409.6" customHeight="1" x14ac:dyDescent="0.25">
      <c r="A13" s="291"/>
      <c r="B13" s="277"/>
      <c r="C13" s="223"/>
      <c r="D13" s="279"/>
      <c r="E13" s="279"/>
      <c r="F13" s="281"/>
      <c r="G13" s="281"/>
      <c r="H13" s="281"/>
      <c r="I13" s="287"/>
      <c r="J13" s="333"/>
      <c r="K13" s="279"/>
      <c r="L13" s="299"/>
      <c r="M13" s="301"/>
      <c r="N13" s="329"/>
      <c r="O13" s="293"/>
      <c r="P13" s="293"/>
      <c r="Q13" s="293"/>
      <c r="R13" s="295"/>
      <c r="S13" s="283"/>
      <c r="T13" s="342"/>
    </row>
    <row r="14" spans="1:20" ht="39.950000000000003" customHeight="1" x14ac:dyDescent="0.2">
      <c r="A14" s="224" t="s">
        <v>447</v>
      </c>
      <c r="B14" s="225"/>
      <c r="C14" s="225"/>
      <c r="D14" s="225"/>
      <c r="E14" s="225"/>
      <c r="F14" s="225"/>
      <c r="G14" s="225"/>
      <c r="H14" s="225"/>
      <c r="I14" s="225"/>
      <c r="J14" s="225"/>
      <c r="K14" s="225"/>
      <c r="L14" s="225"/>
      <c r="M14" s="225"/>
      <c r="N14" s="225"/>
      <c r="O14" s="225"/>
      <c r="P14" s="225"/>
      <c r="Q14" s="225"/>
      <c r="R14" s="225"/>
      <c r="S14" s="225"/>
      <c r="T14" s="226"/>
    </row>
    <row r="15" spans="1:20" ht="39.950000000000003" customHeight="1" x14ac:dyDescent="0.2">
      <c r="A15" s="227"/>
      <c r="B15" s="228"/>
      <c r="C15" s="228"/>
      <c r="D15" s="228"/>
      <c r="E15" s="228"/>
      <c r="F15" s="228"/>
      <c r="G15" s="228"/>
      <c r="H15" s="228"/>
      <c r="I15" s="228"/>
      <c r="J15" s="228"/>
      <c r="K15" s="228"/>
      <c r="L15" s="228"/>
      <c r="M15" s="228"/>
      <c r="N15" s="228"/>
      <c r="O15" s="228"/>
      <c r="P15" s="228"/>
      <c r="Q15" s="228"/>
      <c r="R15" s="228"/>
      <c r="S15" s="228"/>
      <c r="T15" s="229"/>
    </row>
    <row r="16" spans="1:20" ht="39.950000000000003" customHeight="1" thickBot="1" x14ac:dyDescent="0.25">
      <c r="A16" s="230"/>
      <c r="B16" s="231"/>
      <c r="C16" s="231"/>
      <c r="D16" s="231"/>
      <c r="E16" s="231"/>
      <c r="F16" s="231"/>
      <c r="G16" s="231"/>
      <c r="H16" s="231"/>
      <c r="I16" s="231"/>
      <c r="J16" s="231"/>
      <c r="K16" s="231"/>
      <c r="L16" s="231"/>
      <c r="M16" s="231"/>
      <c r="N16" s="231"/>
      <c r="O16" s="231"/>
      <c r="P16" s="231"/>
      <c r="Q16" s="231"/>
      <c r="R16" s="231"/>
      <c r="S16" s="231"/>
      <c r="T16" s="232"/>
    </row>
    <row r="17" ht="12" thickTop="1" x14ac:dyDescent="0.2"/>
  </sheetData>
  <mergeCells count="50">
    <mergeCell ref="O1:T6"/>
    <mergeCell ref="A1:C6"/>
    <mergeCell ref="D1:N2"/>
    <mergeCell ref="D3:K3"/>
    <mergeCell ref="L3:N3"/>
    <mergeCell ref="D4:K4"/>
    <mergeCell ref="L4:N4"/>
    <mergeCell ref="D5:K5"/>
    <mergeCell ref="L5:N5"/>
    <mergeCell ref="D6:K6"/>
    <mergeCell ref="L6:N6"/>
    <mergeCell ref="A7:C7"/>
    <mergeCell ref="D7:K7"/>
    <mergeCell ref="L7:N7"/>
    <mergeCell ref="O7:S7"/>
    <mergeCell ref="A8:A9"/>
    <mergeCell ref="B8:B9"/>
    <mergeCell ref="C8:C9"/>
    <mergeCell ref="D8:D9"/>
    <mergeCell ref="E8:E9"/>
    <mergeCell ref="F8:J8"/>
    <mergeCell ref="T8:T9"/>
    <mergeCell ref="T10:T13"/>
    <mergeCell ref="A10:A13"/>
    <mergeCell ref="D10:D13"/>
    <mergeCell ref="F10:F13"/>
    <mergeCell ref="G10:G13"/>
    <mergeCell ref="H10:H13"/>
    <mergeCell ref="I10:I13"/>
    <mergeCell ref="K8:K9"/>
    <mergeCell ref="L8:L9"/>
    <mergeCell ref="M8:M9"/>
    <mergeCell ref="N8:N9"/>
    <mergeCell ref="O8:S8"/>
    <mergeCell ref="B10:B13"/>
    <mergeCell ref="E10:E13"/>
    <mergeCell ref="A14:T14"/>
    <mergeCell ref="A15:T15"/>
    <mergeCell ref="A16:T16"/>
    <mergeCell ref="R10:R13"/>
    <mergeCell ref="S10:S13"/>
    <mergeCell ref="N10:N13"/>
    <mergeCell ref="C10:C13"/>
    <mergeCell ref="O10:O13"/>
    <mergeCell ref="P10:P13"/>
    <mergeCell ref="Q10:Q13"/>
    <mergeCell ref="J10:J13"/>
    <mergeCell ref="K10:K13"/>
    <mergeCell ref="L10:L13"/>
    <mergeCell ref="M10:M13"/>
  </mergeCells>
  <pageMargins left="0.43307086614173229" right="0.35433070866141736" top="0.59055118110236227" bottom="0.35433070866141736" header="0.31496062992125984" footer="0.31496062992125984"/>
  <pageSetup paperSize="9" scale="27" fitToHeight="0" orientation="landscape" r:id="rId1"/>
  <rowBreaks count="1" manualBreakCount="1">
    <brk id="36" max="16383" man="1"/>
  </rowBreaks>
  <colBreaks count="2" manualBreakCount="2">
    <brk id="4" max="15" man="1"/>
    <brk id="2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73</vt:i4>
      </vt:variant>
      <vt:variant>
        <vt:lpstr>Adlandırılmış Aralıklar</vt:lpstr>
      </vt:variant>
      <vt:variant>
        <vt:i4>44</vt:i4>
      </vt:variant>
    </vt:vector>
  </HeadingPairs>
  <TitlesOfParts>
    <vt:vector size="117" baseType="lpstr">
      <vt:lpstr>ÇALIŞANLAR</vt:lpstr>
      <vt:lpstr>TÜM ÜNİVERSİTE  BİRİMLERİ</vt:lpstr>
      <vt:lpstr>TÜM ÜNİVERSİTE BİRİMLERİ (2)</vt:lpstr>
      <vt:lpstr>TÜM ÜNİVERSİTE BİRİMLERİ (3)</vt:lpstr>
      <vt:lpstr>TÜM ÜNİVERSİTE BİRİMLERİ (4)</vt:lpstr>
      <vt:lpstr>TÜM ÜNİVERSİTE BİRİMLERİ (5)</vt:lpstr>
      <vt:lpstr>TÜM ÜNİVERSİTE BİRİMLERİ (6)</vt:lpstr>
      <vt:lpstr>TÜM ÜNİVERSİTE BİRİMLERİ (7)</vt:lpstr>
      <vt:lpstr>ÜNİVERSİTE BİRİMLERİ (8)</vt:lpstr>
      <vt:lpstr>TÜM ÜNİVERSİTE BİRİMLERİ (9)</vt:lpstr>
      <vt:lpstr>PSİKOSOSYAL</vt:lpstr>
      <vt:lpstr>KKD</vt:lpstr>
      <vt:lpstr>KKD (2)</vt:lpstr>
      <vt:lpstr>KKD (3)</vt:lpstr>
      <vt:lpstr>KİMYASAL MADDELER</vt:lpstr>
      <vt:lpstr>ATIKLARIN BERTARAFI, ATIK DEPO</vt:lpstr>
      <vt:lpstr>ATIKLARIN BERTARAFI, ATIK D (2</vt:lpstr>
      <vt:lpstr> ATIKLARIN BERTARAFI, ATIK DEPO</vt:lpstr>
      <vt:lpstr>DEPOLAMA</vt:lpstr>
      <vt:lpstr>DEPOLAMA (2)</vt:lpstr>
      <vt:lpstr>DEPOLAMA (3)</vt:lpstr>
      <vt:lpstr>ELLE TAŞIMA</vt:lpstr>
      <vt:lpstr>OFİS ÇALIŞMALARI-EKRANLI ARAÇLA</vt:lpstr>
      <vt:lpstr>OFİS ÇALIŞMALARI-EKRANLI AR (2</vt:lpstr>
      <vt:lpstr>ACİL DURUMLAR-YANGIN</vt:lpstr>
      <vt:lpstr>ACİL DURUMLAR-YANGIN (2)</vt:lpstr>
      <vt:lpstr>ACİL DURUMLAR-YANGIN (3)</vt:lpstr>
      <vt:lpstr>ELEKTRİK</vt:lpstr>
      <vt:lpstr>ELEKTRİK (2)</vt:lpstr>
      <vt:lpstr>PARATONER, JENERATÖR,ARAÇLAR</vt:lpstr>
      <vt:lpstr>ASANSÖR</vt:lpstr>
      <vt:lpstr>PERİYODİK KONTROLLER</vt:lpstr>
      <vt:lpstr>İŞ EKİPMANLARI-1</vt:lpstr>
      <vt:lpstr>İŞ EKİPMANLARI-2</vt:lpstr>
      <vt:lpstr>İŞ EKİPMANLARI-3</vt:lpstr>
      <vt:lpstr>İŞ EKİPMANLARI-4</vt:lpstr>
      <vt:lpstr>İŞ EKİPMANLARI-5</vt:lpstr>
      <vt:lpstr>ALT İŞVERENLERDEN HİZMET ALIMI</vt:lpstr>
      <vt:lpstr>MEKANİK ATÖLYE</vt:lpstr>
      <vt:lpstr>MEKANİK ATÖLYE2</vt:lpstr>
      <vt:lpstr>bahçe</vt:lpstr>
      <vt:lpstr>cnc dik işleme 1</vt:lpstr>
      <vt:lpstr>cnc dik işleme 2</vt:lpstr>
      <vt:lpstr>Daire testere 1</vt:lpstr>
      <vt:lpstr>freze</vt:lpstr>
      <vt:lpstr>Giyotin makas 1</vt:lpstr>
      <vt:lpstr>Giyotin makas 2</vt:lpstr>
      <vt:lpstr>Hidrolik pres 1</vt:lpstr>
      <vt:lpstr>Hidrolik pres 2</vt:lpstr>
      <vt:lpstr>sütunlu matkap 1</vt:lpstr>
      <vt:lpstr>sütunlu matkap 1 (2)</vt:lpstr>
      <vt:lpstr>sütunlu matkap 2</vt:lpstr>
      <vt:lpstr>sütunlu matkap 2 (2)</vt:lpstr>
      <vt:lpstr>Şerit testere 1</vt:lpstr>
      <vt:lpstr>Şerit testere 2</vt:lpstr>
      <vt:lpstr>Üniversal Torna</vt:lpstr>
      <vt:lpstr>Zımpara Taş motoru 1</vt:lpstr>
      <vt:lpstr>Zımpara Taş motoru 2</vt:lpstr>
      <vt:lpstr>Sağlık merkezi</vt:lpstr>
      <vt:lpstr>sağlık merkezi 2</vt:lpstr>
      <vt:lpstr>sağlık merkezi 3</vt:lpstr>
      <vt:lpstr>sağlık merkezi 4</vt:lpstr>
      <vt:lpstr>sağlık merkezi 5</vt:lpstr>
      <vt:lpstr>sağlık merkezi 6</vt:lpstr>
      <vt:lpstr>kaynak laboratuvarı</vt:lpstr>
      <vt:lpstr>kaynak laboratuvarı 2</vt:lpstr>
      <vt:lpstr>kaynak laboratuvarı 3</vt:lpstr>
      <vt:lpstr>laboratuvar</vt:lpstr>
      <vt:lpstr>laboratuvar 2</vt:lpstr>
      <vt:lpstr>kazan dairesi</vt:lpstr>
      <vt:lpstr>kazan dairesi 2</vt:lpstr>
      <vt:lpstr>yemekhane</vt:lpstr>
      <vt:lpstr>yemekhane 2</vt:lpstr>
      <vt:lpstr>' ATIKLARIN BERTARAFI, ATIK DEPO'!Yazdırma_Alanı</vt:lpstr>
      <vt:lpstr>'ACİL DURUMLAR-YANGIN'!Yazdırma_Alanı</vt:lpstr>
      <vt:lpstr>'ACİL DURUMLAR-YANGIN (2)'!Yazdırma_Alanı</vt:lpstr>
      <vt:lpstr>'ACİL DURUMLAR-YANGIN (3)'!Yazdırma_Alanı</vt:lpstr>
      <vt:lpstr>'ALT İŞVERENLERDEN HİZMET ALIMI'!Yazdırma_Alanı</vt:lpstr>
      <vt:lpstr>ASANSÖR!Yazdırma_Alanı</vt:lpstr>
      <vt:lpstr>'ATIKLARIN BERTARAFI, ATIK D (2'!Yazdırma_Alanı</vt:lpstr>
      <vt:lpstr>'ATIKLARIN BERTARAFI, ATIK DEPO'!Yazdırma_Alanı</vt:lpstr>
      <vt:lpstr>'cnc dik işleme 1'!Yazdırma_Alanı</vt:lpstr>
      <vt:lpstr>'cnc dik işleme 2'!Yazdırma_Alanı</vt:lpstr>
      <vt:lpstr>ÇALIŞANLAR!Yazdırma_Alanı</vt:lpstr>
      <vt:lpstr>DEPOLAMA!Yazdırma_Alanı</vt:lpstr>
      <vt:lpstr>'DEPOLAMA (2)'!Yazdırma_Alanı</vt:lpstr>
      <vt:lpstr>'DEPOLAMA (3)'!Yazdırma_Alanı</vt:lpstr>
      <vt:lpstr>ELEKTRİK!Yazdırma_Alanı</vt:lpstr>
      <vt:lpstr>'ELEKTRİK (2)'!Yazdırma_Alanı</vt:lpstr>
      <vt:lpstr>'ELLE TAŞIMA'!Yazdırma_Alanı</vt:lpstr>
      <vt:lpstr>'İŞ EKİPMANLARI-1'!Yazdırma_Alanı</vt:lpstr>
      <vt:lpstr>'İŞ EKİPMANLARI-2'!Yazdırma_Alanı</vt:lpstr>
      <vt:lpstr>'İŞ EKİPMANLARI-3'!Yazdırma_Alanı</vt:lpstr>
      <vt:lpstr>'İŞ EKİPMANLARI-4'!Yazdırma_Alanı</vt:lpstr>
      <vt:lpstr>'İŞ EKİPMANLARI-5'!Yazdırma_Alanı</vt:lpstr>
      <vt:lpstr>'KİMYASAL MADDELER'!Yazdırma_Alanı</vt:lpstr>
      <vt:lpstr>KKD!Yazdırma_Alanı</vt:lpstr>
      <vt:lpstr>'KKD (2)'!Yazdırma_Alanı</vt:lpstr>
      <vt:lpstr>'KKD (3)'!Yazdırma_Alanı</vt:lpstr>
      <vt:lpstr>'MEKANİK ATÖLYE'!Yazdırma_Alanı</vt:lpstr>
      <vt:lpstr>'MEKANİK ATÖLYE2'!Yazdırma_Alanı</vt:lpstr>
      <vt:lpstr>'OFİS ÇALIŞMALARI-EKRANLI AR (2'!Yazdırma_Alanı</vt:lpstr>
      <vt:lpstr>'OFİS ÇALIŞMALARI-EKRANLI ARAÇLA'!Yazdırma_Alanı</vt:lpstr>
      <vt:lpstr>'PARATONER, JENERATÖR,ARAÇLAR'!Yazdırma_Alanı</vt:lpstr>
      <vt:lpstr>'PERİYODİK KONTROLLER'!Yazdırma_Alanı</vt:lpstr>
      <vt:lpstr>PSİKOSOSYAL!Yazdırma_Alanı</vt:lpstr>
      <vt:lpstr>'sütunlu matkap 1'!Yazdırma_Alanı</vt:lpstr>
      <vt:lpstr>'sütunlu matkap 1 (2)'!Yazdırma_Alanı</vt:lpstr>
      <vt:lpstr>'TÜM ÜNİVERSİTE  BİRİMLERİ'!Yazdırma_Alanı</vt:lpstr>
      <vt:lpstr>'TÜM ÜNİVERSİTE BİRİMLERİ (2)'!Yazdırma_Alanı</vt:lpstr>
      <vt:lpstr>'TÜM ÜNİVERSİTE BİRİMLERİ (3)'!Yazdırma_Alanı</vt:lpstr>
      <vt:lpstr>'TÜM ÜNİVERSİTE BİRİMLERİ (4)'!Yazdırma_Alanı</vt:lpstr>
      <vt:lpstr>'TÜM ÜNİVERSİTE BİRİMLERİ (5)'!Yazdırma_Alanı</vt:lpstr>
      <vt:lpstr>'TÜM ÜNİVERSİTE BİRİMLERİ (6)'!Yazdırma_Alanı</vt:lpstr>
      <vt:lpstr>'TÜM ÜNİVERSİTE BİRİMLERİ (7)'!Yazdırma_Alanı</vt:lpstr>
      <vt:lpstr>'TÜM ÜNİVERSİTE BİRİMLERİ (9)'!Yazdırma_Alanı</vt:lpstr>
      <vt:lpstr>'ÜNİVERSİTE BİRİMLERİ (8)'!Yazdırma_Alanı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TUBA</dc:creator>
  <cp:lastModifiedBy>CANKAYA</cp:lastModifiedBy>
  <cp:lastPrinted>2022-10-01T13:20:20Z</cp:lastPrinted>
  <dcterms:created xsi:type="dcterms:W3CDTF">2016-11-07T07:50:14Z</dcterms:created>
  <dcterms:modified xsi:type="dcterms:W3CDTF">2026-06-16T12:19:07Z</dcterms:modified>
</cp:coreProperties>
</file>